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68" tabRatio="886" activeTab="19"/>
  </bookViews>
  <sheets>
    <sheet name="Koptame" sheetId="1" r:id="rId1"/>
    <sheet name="Kopsavilkums" sheetId="2" r:id="rId2"/>
    <sheet name="1-1 " sheetId="3" state="hidden" r:id="rId3"/>
    <sheet name="1-2 " sheetId="4" state="hidden" r:id="rId4"/>
    <sheet name="1-3 " sheetId="5" state="hidden" r:id="rId5"/>
    <sheet name="1-4" sheetId="6" state="hidden" r:id="rId6"/>
    <sheet name="1-5" sheetId="7" state="hidden" r:id="rId7"/>
    <sheet name="1-6" sheetId="8" state="hidden" r:id="rId8"/>
    <sheet name="1-7" sheetId="9" state="hidden" r:id="rId9"/>
    <sheet name="1-8" sheetId="10" state="hidden" r:id="rId10"/>
    <sheet name="1-9" sheetId="11" state="hidden" r:id="rId11"/>
    <sheet name="1-10" sheetId="12" state="hidden" r:id="rId12"/>
    <sheet name="1-11" sheetId="13" state="hidden" r:id="rId13"/>
    <sheet name="1-12" sheetId="14" state="hidden" r:id="rId14"/>
    <sheet name="1-13" sheetId="15" state="hidden" r:id="rId15"/>
    <sheet name="1-14" sheetId="16" state="hidden" r:id="rId16"/>
    <sheet name="1-15" sheetId="17" state="hidden" r:id="rId17"/>
    <sheet name="1-16" sheetId="18" state="hidden" r:id="rId18"/>
    <sheet name="1-17" sheetId="19" state="hidden" r:id="rId19"/>
    <sheet name="1-būvlauk" sheetId="20" r:id="rId20"/>
    <sheet name="2-demontāža" sheetId="21" r:id="rId21"/>
    <sheet name="3-terase" sheetId="22" r:id="rId22"/>
    <sheet name="1-19" sheetId="23" state="hidden" r:id="rId23"/>
    <sheet name="1-20" sheetId="24" state="hidden" r:id="rId24"/>
    <sheet name="1-21" sheetId="25" state="hidden" r:id="rId25"/>
    <sheet name="1-22" sheetId="26" state="hidden" r:id="rId26"/>
    <sheet name="1-23" sheetId="27" state="hidden" r:id="rId27"/>
  </sheets>
  <externalReferences>
    <externalReference r:id="rId30"/>
  </externalReferences>
  <definedNames>
    <definedName name="Excel_BuiltIn__FilterDatabase" localSheetId="2">'1-1 '!#REF!</definedName>
    <definedName name="Excel_BuiltIn__FilterDatabase" localSheetId="3">'1-2 '!#REF!</definedName>
    <definedName name="Excel_BuiltIn__FilterDatabase" localSheetId="4">'1-3 '!#REF!</definedName>
    <definedName name="Excel_BuiltIn__FilterDatabase" localSheetId="5">'1-4'!#REF!</definedName>
    <definedName name="Excel_BuiltIn__FilterDatabase" localSheetId="7">'1-6'!#REF!</definedName>
    <definedName name="Excel_BuiltIn__FilterDatabase" localSheetId="8">'1-7'!#REF!</definedName>
    <definedName name="_xlnm.Print_Area" localSheetId="2">'1-1 '!$A$1:$P$38</definedName>
    <definedName name="_xlnm.Print_Area" localSheetId="11">'1-10'!$A$1:$P$59</definedName>
    <definedName name="_xlnm.Print_Area" localSheetId="12">'1-11'!$A$1:$P$143</definedName>
    <definedName name="_xlnm.Print_Area" localSheetId="13">'1-12'!$A$1:$P$177</definedName>
    <definedName name="_xlnm.Print_Area" localSheetId="14">'1-13'!$A$1:$P$66</definedName>
    <definedName name="_xlnm.Print_Area" localSheetId="15">'1-14'!$A$1:$P$63</definedName>
    <definedName name="_xlnm.Print_Area" localSheetId="16">'1-15'!$A$1:$P$59</definedName>
    <definedName name="_xlnm.Print_Area" localSheetId="17">'1-16'!$A$1:$P$61</definedName>
    <definedName name="_xlnm.Print_Area" localSheetId="18">'1-17'!$A$1:$R$84</definedName>
    <definedName name="_xlnm.Print_Area" localSheetId="22">'1-19'!$A$1:$S$88</definedName>
    <definedName name="_xlnm.Print_Area" localSheetId="3">'1-2 '!$A$1:$P$51</definedName>
    <definedName name="_xlnm.Print_Area" localSheetId="23">'1-20'!$A$1:$S$252</definedName>
    <definedName name="_xlnm.Print_Area" localSheetId="24">'1-21'!$A$1:$P$123</definedName>
    <definedName name="_xlnm.Print_Area" localSheetId="25">'1-22'!$A$1:$P$121</definedName>
    <definedName name="_xlnm.Print_Area" localSheetId="26">'1-23'!$A$1:$Q$117</definedName>
    <definedName name="_xlnm.Print_Area" localSheetId="4">'1-3 '!$A$1:$P$45</definedName>
    <definedName name="_xlnm.Print_Area" localSheetId="5">'1-4'!$A$1:$P$67</definedName>
    <definedName name="_xlnm.Print_Area" localSheetId="6">'1-5'!$A$1:$P$208</definedName>
    <definedName name="_xlnm.Print_Area" localSheetId="7">'1-6'!$A$1:$P$48</definedName>
    <definedName name="_xlnm.Print_Area" localSheetId="8">'1-7'!$A$1:$P$41</definedName>
    <definedName name="_xlnm.Print_Area" localSheetId="9">'1-8'!$A$1:$P$55</definedName>
    <definedName name="_xlnm.Print_Area" localSheetId="10">'1-9'!$A$1:$P$45</definedName>
    <definedName name="_xlnm.Print_Area" localSheetId="19">'1-būvlauk'!$A$1:$R$46</definedName>
    <definedName name="_xlnm.Print_Area" localSheetId="20">'2-demontāža'!$A$1:$R$41</definedName>
    <definedName name="_xlnm.Print_Area" localSheetId="21">'3-terase'!$A$1:$R$62</definedName>
    <definedName name="_xlnm.Print_Titles" localSheetId="2">'1-1 '!$13:$17</definedName>
    <definedName name="_xlnm.Print_Titles" localSheetId="11">'1-10'!$13:$17</definedName>
    <definedName name="_xlnm.Print_Titles" localSheetId="12">'1-11'!$13:$17</definedName>
    <definedName name="_xlnm.Print_Titles" localSheetId="13">'1-12'!$13:$17</definedName>
    <definedName name="_xlnm.Print_Titles" localSheetId="14">'1-13'!$13:$17</definedName>
    <definedName name="_xlnm.Print_Titles" localSheetId="15">'1-14'!$13:$17</definedName>
    <definedName name="_xlnm.Print_Titles" localSheetId="16">'1-15'!$13:$17</definedName>
    <definedName name="_xlnm.Print_Titles" localSheetId="17">'1-16'!$13:$17</definedName>
    <definedName name="_xlnm.Print_Titles" localSheetId="18">'1-17'!$13:$17</definedName>
    <definedName name="_xlnm.Print_Titles" localSheetId="22">'1-19'!$13:$17</definedName>
    <definedName name="_xlnm.Print_Titles" localSheetId="3">'1-2 '!$13:$17</definedName>
    <definedName name="_xlnm.Print_Titles" localSheetId="23">'1-20'!$13:$17</definedName>
    <definedName name="_xlnm.Print_Titles" localSheetId="24">'1-21'!$13:$17</definedName>
    <definedName name="_xlnm.Print_Titles" localSheetId="25">'1-22'!$13:$17</definedName>
    <definedName name="_xlnm.Print_Titles" localSheetId="26">'1-23'!$13:$17</definedName>
    <definedName name="_xlnm.Print_Titles" localSheetId="4">'1-3 '!$13:$17</definedName>
    <definedName name="_xlnm.Print_Titles" localSheetId="5">'1-4'!$13:$17</definedName>
    <definedName name="_xlnm.Print_Titles" localSheetId="6">'1-5'!$13:$17</definedName>
    <definedName name="_xlnm.Print_Titles" localSheetId="7">'1-6'!$13:$17</definedName>
    <definedName name="_xlnm.Print_Titles" localSheetId="8">'1-7'!$13:$17</definedName>
    <definedName name="_xlnm.Print_Titles" localSheetId="9">'1-8'!$13:$17</definedName>
    <definedName name="_xlnm.Print_Titles" localSheetId="10">'1-9'!$13:$17</definedName>
    <definedName name="_xlnm.Print_Titles" localSheetId="19">'1-būvlauk'!$13:$17</definedName>
    <definedName name="_xlnm.Print_Titles" localSheetId="20">'2-demontāža'!$13:$17</definedName>
    <definedName name="_xlnm.Print_Titles" localSheetId="21">'3-terase'!$13:$17</definedName>
  </definedNames>
  <calcPr fullCalcOnLoad="1" fullPrecision="0"/>
</workbook>
</file>

<file path=xl/sharedStrings.xml><?xml version="1.0" encoding="utf-8"?>
<sst xmlns="http://schemas.openxmlformats.org/spreadsheetml/2006/main" count="4303" uniqueCount="1203">
  <si>
    <t>Mehānismi (euro)</t>
  </si>
  <si>
    <t>Kopā (euro)</t>
  </si>
  <si>
    <t>Summa (euro)</t>
  </si>
  <si>
    <t>tm</t>
  </si>
  <si>
    <t>gab</t>
  </si>
  <si>
    <t>Būvtāfeles izgatavošana un uzstādīšana</t>
  </si>
  <si>
    <t>kompl</t>
  </si>
  <si>
    <t>mēn</t>
  </si>
  <si>
    <t>Drošības zīmju izvietošana būvlaukumā</t>
  </si>
  <si>
    <t>m2</t>
  </si>
  <si>
    <t>Lokālā tāme Nr. 1-2</t>
  </si>
  <si>
    <t>m3</t>
  </si>
  <si>
    <t>Lokālā tāme Nr. 1-3</t>
  </si>
  <si>
    <t>Šķembu pamatojuma ierīkošana , blietēšana</t>
  </si>
  <si>
    <t>t</t>
  </si>
  <si>
    <t>Lokālā tāme Nr. 1-4</t>
  </si>
  <si>
    <t>kg</t>
  </si>
  <si>
    <t>Lokālā tāme Nr. 1-6</t>
  </si>
  <si>
    <t>Metāla konstrukciju montāža</t>
  </si>
  <si>
    <t>Lokālā tāme Nr. 1-8</t>
  </si>
  <si>
    <t>Lokālā tāme Nr. 1-10</t>
  </si>
  <si>
    <t>Kopsavilkuma aprēķins</t>
  </si>
  <si>
    <t>(Darba veids vai konstruktīvā elementa nosaukums)</t>
  </si>
  <si>
    <t>Euro</t>
  </si>
  <si>
    <t>Nr.</t>
  </si>
  <si>
    <t xml:space="preserve">Darba veids vai konstruktīvā elementa nosaukums </t>
  </si>
  <si>
    <t>Tāmes izmaksas</t>
  </si>
  <si>
    <t>Tai skaitā</t>
  </si>
  <si>
    <t>Darba alga</t>
  </si>
  <si>
    <t>Materiāli</t>
  </si>
  <si>
    <t>Mehānismi</t>
  </si>
  <si>
    <t>Sastādīja:</t>
  </si>
  <si>
    <t>(Paraksts, atšifrējums)</t>
  </si>
  <si>
    <t>Pārbaudīja:</t>
  </si>
  <si>
    <t>Lokālā tāme Nr. 1-5</t>
  </si>
  <si>
    <t>Lokālā tāme Nr. 1-7</t>
  </si>
  <si>
    <t>Bruģa ieklāšana 80 mm</t>
  </si>
  <si>
    <t>P-1,iekšējā palodze, 1860 mm</t>
  </si>
  <si>
    <t>P-2,iekšējā palodze, 1900 mm</t>
  </si>
  <si>
    <t>P-3, iekšējā palodze, 2340 mm</t>
  </si>
  <si>
    <t>P-4, iekšējā palodze 2100 mm</t>
  </si>
  <si>
    <t>P-5, iekšējā palodze, 1400 mm</t>
  </si>
  <si>
    <t>P-1-a,ārējā palodze, 1860 mm</t>
  </si>
  <si>
    <t>P-2-a,ārējā  palodze, 1900 mm</t>
  </si>
  <si>
    <t>P-3-a, ārējā  palodze, 2340 mm</t>
  </si>
  <si>
    <t>P-4-a, ārējā palodze 2100 mm</t>
  </si>
  <si>
    <t>P-5-8, ārējā palodze, 1400 mm</t>
  </si>
  <si>
    <t>7</t>
  </si>
  <si>
    <t>Apmetums pa metāla sietu</t>
  </si>
  <si>
    <t>Betona aizsargslāņa atjaunošana</t>
  </si>
  <si>
    <t>Šuvju izšuvošana</t>
  </si>
  <si>
    <t>Mūrjava</t>
  </si>
  <si>
    <t>Armēšanas java</t>
  </si>
  <si>
    <t>Fasādes grunts</t>
  </si>
  <si>
    <t>Siets</t>
  </si>
  <si>
    <t>litri</t>
  </si>
  <si>
    <t>Grunts</t>
  </si>
  <si>
    <t>t =10 mm</t>
  </si>
  <si>
    <t xml:space="preserve">UPN 220 konstrukciju montāža </t>
  </si>
  <si>
    <t>L 100x8 konstrukciju montāža</t>
  </si>
  <si>
    <t xml:space="preserve">Armatūra d-8mm B500B montāža </t>
  </si>
  <si>
    <t>Betons C16/20 betona iestrāde</t>
  </si>
  <si>
    <t>Koka brusa 50x150 (C22)</t>
  </si>
  <si>
    <t>Koka brusa 50x25 (C22)</t>
  </si>
  <si>
    <t>Koka brusa 125x100 (C22)</t>
  </si>
  <si>
    <t>Skārda izstradājumi t=6</t>
  </si>
  <si>
    <t>Pamatu pastiprināšana</t>
  </si>
  <si>
    <t>Grunts izstrāde ar rokām</t>
  </si>
  <si>
    <t xml:space="preserve">Veidņu montāža, demontāža </t>
  </si>
  <si>
    <t>veidņu īre</t>
  </si>
  <si>
    <t>palīgmateriāli (konusi, aizbāžņi)</t>
  </si>
  <si>
    <t xml:space="preserve">Stiegrojuma montāža </t>
  </si>
  <si>
    <t>sienamā drāts</t>
  </si>
  <si>
    <t xml:space="preserve">Konstrukciju betonēšana </t>
  </si>
  <si>
    <t>betona transports</t>
  </si>
  <si>
    <t>betona sūkņa īre</t>
  </si>
  <si>
    <t>st</t>
  </si>
  <si>
    <t>betons C20/25 XC2</t>
  </si>
  <si>
    <t>betons C12/15 XC2</t>
  </si>
  <si>
    <t>Ieliekamo detaļu montāža</t>
  </si>
  <si>
    <t>Hidorizolācijas montāža</t>
  </si>
  <si>
    <t xml:space="preserve">Betonit hidroizolācija ar komplektējošiem materialiem </t>
  </si>
  <si>
    <t>Metāla konstrukcijas</t>
  </si>
  <si>
    <t>Nesošā profila montāža</t>
  </si>
  <si>
    <t>Stirprinajumi, palīgmateriali</t>
  </si>
  <si>
    <t>Betona konstrukcoju demontāža</t>
  </si>
  <si>
    <t>Koka konstrukciju demontāža</t>
  </si>
  <si>
    <t>Emstrudētais putupilistirols</t>
  </si>
  <si>
    <t>Būvbedres aizbēršana, blietēšana pa kārtām ar rupjo smilti 35 mm</t>
  </si>
  <si>
    <t xml:space="preserve">Hidroizolācija ar komplektējošiem materialiem </t>
  </si>
  <si>
    <t xml:space="preserve">Kāpnes -K-2 Veidņu montāža, demontāža </t>
  </si>
  <si>
    <t>Būvbedres aizbēršana, blietēšana pa kārtām ar rupjo smilti 500 mm</t>
  </si>
  <si>
    <t>Šķembu pamatojuma ierīkošana , blietēšana 250 mm</t>
  </si>
  <si>
    <t>Cementa smilšu java 20 mm</t>
  </si>
  <si>
    <t>Betona bruģakmens</t>
  </si>
  <si>
    <t xml:space="preserve">Kāpnes -K-3 Veidņu montāža, demontāža </t>
  </si>
  <si>
    <t xml:space="preserve">Kāpnes -K-4 Veidņu montāža, demontāža </t>
  </si>
  <si>
    <t xml:space="preserve">Kāpnes -K-5 Veidņu montāža, demontāža </t>
  </si>
  <si>
    <t>Ekstrudētais putupilistirols</t>
  </si>
  <si>
    <t>Kāpnes -K-6 pakapienu  montāža</t>
  </si>
  <si>
    <t>Rukki Restes S33x37,5*30*3 montāža</t>
  </si>
  <si>
    <t>Pakapienu montāža</t>
  </si>
  <si>
    <t>Pakāpieni FINNLT 800x260</t>
  </si>
  <si>
    <t>Kāpnes K-9</t>
  </si>
  <si>
    <t xml:space="preserve">AVK bedre Veidņu montāža, demontāža </t>
  </si>
  <si>
    <t>Koka konstrukciju montāža</t>
  </si>
  <si>
    <t>Koka konstrukcijas 100x100; C22</t>
  </si>
  <si>
    <t>Koka konstrukcijas 50x200; C22</t>
  </si>
  <si>
    <t>Koka konstrukcijas 100x150; C22</t>
  </si>
  <si>
    <t>Enkurstienis d=12 mmx400</t>
  </si>
  <si>
    <t>Koka konstrukciju monāža</t>
  </si>
  <si>
    <t>Lokālā tāme Nr. 1-13</t>
  </si>
  <si>
    <t>Pagraba griestu gruntēšana</t>
  </si>
  <si>
    <t>Griestu krāsošana 2 reizes</t>
  </si>
  <si>
    <t xml:space="preserve">litri </t>
  </si>
  <si>
    <t>Griestu siltinājums ar apdari</t>
  </si>
  <si>
    <t>Pirmā stāva griesti</t>
  </si>
  <si>
    <t xml:space="preserve">Piekaramo greistu montāža </t>
  </si>
  <si>
    <t>Otrā stāva griesti</t>
  </si>
  <si>
    <t>Griestu gruntēšana</t>
  </si>
  <si>
    <t>m</t>
  </si>
  <si>
    <t>Trešā  stāva griesti</t>
  </si>
  <si>
    <t>Kopņu krāsošana 1 reizi  bez īpašām vajadzībam</t>
  </si>
  <si>
    <t>kompl.</t>
  </si>
  <si>
    <t>Armatūra</t>
  </si>
  <si>
    <t>UPN 120 EN 10025</t>
  </si>
  <si>
    <t>UPN 140 EN 10025</t>
  </si>
  <si>
    <t>UPN 160 EN 10025</t>
  </si>
  <si>
    <t>UPN 180 EN 10025</t>
  </si>
  <si>
    <t>IPE  160 EN 10025</t>
  </si>
  <si>
    <t>L125x10 EN10024</t>
  </si>
  <si>
    <t>L100x10 EN10024</t>
  </si>
  <si>
    <t>t=10 EN 10025</t>
  </si>
  <si>
    <t>t=8 EN 10025</t>
  </si>
  <si>
    <t>t=6 EN 10025</t>
  </si>
  <si>
    <t>D=8 mm B500B EN10080</t>
  </si>
  <si>
    <t xml:space="preserve">Skrūve M16 </t>
  </si>
  <si>
    <t>L100x8 EN 10024</t>
  </si>
  <si>
    <t>EN 10025 t=6.0</t>
  </si>
  <si>
    <t>Betons C20/25</t>
  </si>
  <si>
    <t>gab.</t>
  </si>
  <si>
    <t>AUKSTĀ ŪDENS ŪDENSVADS Ū1</t>
  </si>
  <si>
    <t>Notekūdeņu sūknētava Multilift MOG09.1</t>
  </si>
  <si>
    <t>Izmērs</t>
  </si>
  <si>
    <t>Ø50 x 4,5</t>
  </si>
  <si>
    <t>t.m.</t>
  </si>
  <si>
    <t>Ø40 x 4,0</t>
  </si>
  <si>
    <t>Ø32 x 3,0</t>
  </si>
  <si>
    <t>Ø25 x 2.5</t>
  </si>
  <si>
    <t>Ø20 x 2.25</t>
  </si>
  <si>
    <t>Ø16 x 2</t>
  </si>
  <si>
    <t>Ūdens mērītājs DN25</t>
  </si>
  <si>
    <t>Lodveida ventilis</t>
  </si>
  <si>
    <t>Dn40</t>
  </si>
  <si>
    <t>Dn32</t>
  </si>
  <si>
    <t>Dn25</t>
  </si>
  <si>
    <t>Dn20</t>
  </si>
  <si>
    <t>Dn15</t>
  </si>
  <si>
    <t>Pretvārsts</t>
  </si>
  <si>
    <t>Miniventilis</t>
  </si>
  <si>
    <t>Laistāmais krāns ar aukstā ūdens pievadu</t>
  </si>
  <si>
    <t>Savienojošās un stiprinošās detaļas</t>
  </si>
  <si>
    <t>MĪKSTINĀTĀ ŪDENS ŪDENSVADS Ū1</t>
  </si>
  <si>
    <t>Ūdens mīkstinātājs 1.0 m3/h</t>
  </si>
  <si>
    <t>KARSTĀ ŪDENS ŪDENSVADS S3, S4</t>
  </si>
  <si>
    <t>Dvieļu žāvētājs</t>
  </si>
  <si>
    <t>Termocirkulācijas vārsts</t>
  </si>
  <si>
    <t>SADZĪVES KANALIZĀCIJA K1</t>
  </si>
  <si>
    <t>Kanalizācija no plastmasas saimnieciskās kanalizācijas caurulēm PP BD klase SN4</t>
  </si>
  <si>
    <t>Ø110</t>
  </si>
  <si>
    <t>Ø50</t>
  </si>
  <si>
    <t>Klozetpods invalīdiem - sanitārais porcelāns ar slīpo izlaidni GUSTAVSBERG</t>
  </si>
  <si>
    <t>Nerūsējošā tērauda izlietne</t>
  </si>
  <si>
    <t>Traps</t>
  </si>
  <si>
    <t>Revīzija</t>
  </si>
  <si>
    <t>Tīramā lūka ar nerūsējošā tērauda vāciņu</t>
  </si>
  <si>
    <t>Ugunsdrošības čaulas</t>
  </si>
  <si>
    <t>Spiedvads PE PN10</t>
  </si>
  <si>
    <t>Siltumizolācijas čaulas, biezumā 30mm</t>
  </si>
  <si>
    <t>RAŽOŠANAS KANALIZĀCIJA K3</t>
  </si>
  <si>
    <t>Trauku mazgātnes sifons</t>
  </si>
  <si>
    <t>Roku mazgātnes ar sifonu</t>
  </si>
  <si>
    <t>Nerūsējošā tērauda traps</t>
  </si>
  <si>
    <t>200x200</t>
  </si>
  <si>
    <t>200x600</t>
  </si>
  <si>
    <t>Liekās grunts planēšāna, izlīdzinašana</t>
  </si>
  <si>
    <t>Smilts pamatnes izbūve</t>
  </si>
  <si>
    <t>Lokālā tāme Nr. 1-17</t>
  </si>
  <si>
    <t>Augsnes kārtas mehāniska noņemšana  un nostumšana objekta teritorijā priekš bruģa stavietai, ugunsdzesības auto laukumam, izkraušanas laukumam</t>
  </si>
  <si>
    <t>Tehnikas atvešana aizvešana</t>
  </si>
  <si>
    <t>Caurule DN 200mm</t>
  </si>
  <si>
    <t>Grodu montāža (grodi ar dibenu, grodi , groda vāki, groda hidroizolācijas uzklāšana)</t>
  </si>
  <si>
    <t>Nažveida aizbīdņu montāža</t>
  </si>
  <si>
    <t>Nerūsējošā tērauda sieta ieklāšana</t>
  </si>
  <si>
    <t>Siltināts vāks</t>
  </si>
  <si>
    <t>Pārejas nažveida aizbīdņiem</t>
  </si>
  <si>
    <t>Betona paneļu montāža</t>
  </si>
  <si>
    <t>Ģeotekstila ieklāšana</t>
  </si>
  <si>
    <t>Ģeomembrānas ieklāšana</t>
  </si>
  <si>
    <t>Ūdens pazemināšana iekārtas montāža, demontāža</t>
  </si>
  <si>
    <t>iekārtas īre</t>
  </si>
  <si>
    <t>dienas</t>
  </si>
  <si>
    <t>Grīda G-1</t>
  </si>
  <si>
    <t>Blīvetas šķembas 100 mm</t>
  </si>
  <si>
    <t>Monolīts pašizlīdinošs maisījums 5mm</t>
  </si>
  <si>
    <t>Līme</t>
  </si>
  <si>
    <t>Grīda G-2</t>
  </si>
  <si>
    <t>Grīda G-3</t>
  </si>
  <si>
    <t>G-4</t>
  </si>
  <si>
    <t>G-5</t>
  </si>
  <si>
    <t>G-6</t>
  </si>
  <si>
    <t>G-7</t>
  </si>
  <si>
    <t>G-8</t>
  </si>
  <si>
    <t>G-9</t>
  </si>
  <si>
    <t>G-11</t>
  </si>
  <si>
    <t>Betona pretputekļu segums Vi.P.Co-Strukturējošu pretputekļu sastāvs betona virsmām</t>
  </si>
  <si>
    <t>G-12</t>
  </si>
  <si>
    <t>G-13</t>
  </si>
  <si>
    <t>G-14</t>
  </si>
  <si>
    <t>G-15</t>
  </si>
  <si>
    <t>Grīdas ieliešana un slīpēšana</t>
  </si>
  <si>
    <t xml:space="preserve">betons C20/25 </t>
  </si>
  <si>
    <t>Hidroizolācija ieklāšana</t>
  </si>
  <si>
    <t>m²</t>
  </si>
  <si>
    <t>Stūra lenta</t>
  </si>
  <si>
    <t xml:space="preserve">Grīdu segums no flīzēm </t>
  </si>
  <si>
    <t>Kg.</t>
  </si>
  <si>
    <t>Krustiņi</t>
  </si>
  <si>
    <t>100 gb.</t>
  </si>
  <si>
    <t>Ēkas pārbūve pielāgošana sociālās aprūpes centra vajadzībām</t>
  </si>
  <si>
    <t>"Jaungulbenes alejas", Jaungulbene, Jaungulbenes pagasts, Gulbenes novads</t>
  </si>
  <si>
    <t>Lokālā tāme Nr. 1-20</t>
  </si>
  <si>
    <t>Lokālā tāme Nr. 1-21</t>
  </si>
  <si>
    <t>Lokālā tāme Nr. 1-23</t>
  </si>
  <si>
    <t>Lokālā tāme Nr. 1-9</t>
  </si>
  <si>
    <t>Maksa par ūdeni  būvdarbu veikšanas laikā</t>
  </si>
  <si>
    <t xml:space="preserve">Maksa par elektroenerģiju būvdarbu veikšanas laikā </t>
  </si>
  <si>
    <t>Lokālā tāme Nr. 1-11</t>
  </si>
  <si>
    <t>Lokālā tāme Nr. 1-12</t>
  </si>
  <si>
    <t>Keramiskās flīzes sanitarajām ierīcēm</t>
  </si>
  <si>
    <t>Pagraba telpu sienas</t>
  </si>
  <si>
    <t>1. Stāva telpu sienas</t>
  </si>
  <si>
    <t>2. Stāva telpu sienas</t>
  </si>
  <si>
    <t>3. Stāva telpu sienas</t>
  </si>
  <si>
    <t>PIEZĪMES</t>
  </si>
  <si>
    <t>Esoša cauruļvadu demontāža DN20-DN65</t>
  </si>
  <si>
    <t>Esošo konvektoru un radiatoru demontāža</t>
  </si>
  <si>
    <t>Demontējamo iekārtu un materiālu utilizācija</t>
  </si>
  <si>
    <t>Radiatoru apkure</t>
  </si>
  <si>
    <t>Steel</t>
  </si>
  <si>
    <t>KAN-therm Steel</t>
  </si>
  <si>
    <t>63x4,6/200</t>
  </si>
  <si>
    <t>Uponor</t>
  </si>
  <si>
    <t xml:space="preserve"> Thermo Twin</t>
  </si>
  <si>
    <t>Aizsargčaula komplekts</t>
  </si>
  <si>
    <t>NPW-200</t>
  </si>
  <si>
    <t>Cinkota aizsargčaula</t>
  </si>
  <si>
    <t xml:space="preserve"> Apkures radiators ar stiprinājuma kronšteiniem, ieksrūvējamo atgaisotāju un tukšošanas korķi, sānu pieslēgums</t>
  </si>
  <si>
    <t>C11</t>
  </si>
  <si>
    <t>C11-400-400</t>
  </si>
  <si>
    <t>C11-450-700</t>
  </si>
  <si>
    <t>C11-500-1000</t>
  </si>
  <si>
    <t>C11-500-1100</t>
  </si>
  <si>
    <t>C11-500-1200</t>
  </si>
  <si>
    <t>C11-500-400</t>
  </si>
  <si>
    <t>C11-500-500</t>
  </si>
  <si>
    <t>C11-500-600</t>
  </si>
  <si>
    <t>C11-500-700</t>
  </si>
  <si>
    <t>C11-500-800</t>
  </si>
  <si>
    <t>C11-500-900</t>
  </si>
  <si>
    <t>C11-600-1400</t>
  </si>
  <si>
    <t>C22</t>
  </si>
  <si>
    <t>C22-500-1100</t>
  </si>
  <si>
    <t>C22-500-900</t>
  </si>
  <si>
    <t>C33</t>
  </si>
  <si>
    <t>C33-500-1100</t>
  </si>
  <si>
    <t xml:space="preserve">Radiatora vārsts ar iepriekšēju ieregulēšanu </t>
  </si>
  <si>
    <t>DN15</t>
  </si>
  <si>
    <t>RA-N</t>
  </si>
  <si>
    <t>Radiatora termostatiska galviņa RA 2990</t>
  </si>
  <si>
    <t>RA</t>
  </si>
  <si>
    <t>Radiatora vārsts</t>
  </si>
  <si>
    <t>RLV</t>
  </si>
  <si>
    <t>Balansēšanas vārsts</t>
  </si>
  <si>
    <t>STAD</t>
  </si>
  <si>
    <t>STAD-15/14</t>
  </si>
  <si>
    <t>STAD-20</t>
  </si>
  <si>
    <t>STAD-25</t>
  </si>
  <si>
    <t>Noslēgvārsts</t>
  </si>
  <si>
    <t>STS</t>
  </si>
  <si>
    <t>SV</t>
  </si>
  <si>
    <t>Nekustigais balsts Dn25 uz 2 caur.</t>
  </si>
  <si>
    <t xml:space="preserve">DN25 </t>
  </si>
  <si>
    <t>Nekustigais balsts Dn40 uz 2 caur.</t>
  </si>
  <si>
    <t>DN40</t>
  </si>
  <si>
    <t>Nekustigais balsts Dn50 uz 2 caur.</t>
  </si>
  <si>
    <t>DN50</t>
  </si>
  <si>
    <t>Automatiskais atgaisošanas ventils</t>
  </si>
  <si>
    <t>Tukšošanas ventilis</t>
  </si>
  <si>
    <t>DN20</t>
  </si>
  <si>
    <t xml:space="preserve">Caurules stiprinājumi un palīgmateriāli </t>
  </si>
  <si>
    <t>Lodēšanas, metināšanas, elektroinstalācijas un sistēmas marķēšanas materiāli</t>
  </si>
  <si>
    <t>10</t>
  </si>
  <si>
    <t>6</t>
  </si>
  <si>
    <t>5</t>
  </si>
  <si>
    <t>Daudzums</t>
  </si>
  <si>
    <t xml:space="preserve">Izmērs </t>
  </si>
  <si>
    <t>Tips</t>
  </si>
  <si>
    <t>Apzīmējums</t>
  </si>
  <si>
    <t>DN25</t>
  </si>
  <si>
    <t>DN32</t>
  </si>
  <si>
    <t>Manometrs</t>
  </si>
  <si>
    <t>Po-16bar</t>
  </si>
  <si>
    <t>Termometrs</t>
  </si>
  <si>
    <t>l</t>
  </si>
  <si>
    <t>Ventilācijas sildīšanas kalorifera PN1 apsaiste</t>
  </si>
  <si>
    <t xml:space="preserve">ALPHA2 </t>
  </si>
  <si>
    <t>ALPHA2 25-50 180</t>
  </si>
  <si>
    <t xml:space="preserve">3-ceļu sajaukšanas vārsts Kvs=2.5 ar izpildmehānismu </t>
  </si>
  <si>
    <t>RGA</t>
  </si>
  <si>
    <t>RGA 15</t>
  </si>
  <si>
    <t>Vienvirziena vārsts</t>
  </si>
  <si>
    <t>Netīrumu uztvērējs</t>
  </si>
  <si>
    <t>Elastīgs savienojums</t>
  </si>
  <si>
    <t>Ventilācijas sildīšanas kalorifera PN2 apsaiste</t>
  </si>
  <si>
    <t>ALPHA2 25-40 180</t>
  </si>
  <si>
    <t>Ventilācijas sildīšanas kalorifera PN3 apsaiste</t>
  </si>
  <si>
    <t>3-ceļu sajaukšanas vārsts Kvs=1.6 ar izpildmehānismu</t>
  </si>
  <si>
    <t xml:space="preserve"> Materiāli un piederumi</t>
  </si>
  <si>
    <t>ALPHA2</t>
  </si>
  <si>
    <t>ALPHA2 25-60 180</t>
  </si>
  <si>
    <t>STS-40</t>
  </si>
  <si>
    <t>Filtrs</t>
  </si>
  <si>
    <t>F</t>
  </si>
  <si>
    <t>F-40</t>
  </si>
  <si>
    <t>Metināšanas, elektroinstalācijas un sistēmas marķēšanas materiāli</t>
  </si>
  <si>
    <t>Centrbedzes ventilatoru demontāža</t>
  </si>
  <si>
    <t>Apaļo gaisa vadu demontāža</t>
  </si>
  <si>
    <t>Kantaino gaisa vadu demontāža</t>
  </si>
  <si>
    <t>150x150</t>
  </si>
  <si>
    <t>500x250</t>
  </si>
  <si>
    <t>Jumta deflektoru demontāža</t>
  </si>
  <si>
    <t>PN1; PN2; PN3 sistēmas</t>
  </si>
  <si>
    <t>PN1 iekārta</t>
  </si>
  <si>
    <t>1615x2550x1740(h)mm</t>
  </si>
  <si>
    <t>3C</t>
  </si>
  <si>
    <t>Gaisa vads</t>
  </si>
  <si>
    <t>Apaļš</t>
  </si>
  <si>
    <t>SR-100</t>
  </si>
  <si>
    <t>SR-125</t>
  </si>
  <si>
    <t>SR-160</t>
  </si>
  <si>
    <t>SR-200</t>
  </si>
  <si>
    <t>SR-250</t>
  </si>
  <si>
    <t>SR-315</t>
  </si>
  <si>
    <t>SR-400</t>
  </si>
  <si>
    <t>SR-500</t>
  </si>
  <si>
    <t>SR-630</t>
  </si>
  <si>
    <t>200x100</t>
  </si>
  <si>
    <t>Kantains</t>
  </si>
  <si>
    <t>250x200</t>
  </si>
  <si>
    <t>300x100</t>
  </si>
  <si>
    <t>300x150</t>
  </si>
  <si>
    <t>400x200</t>
  </si>
  <si>
    <t>400x300</t>
  </si>
  <si>
    <t>500x150</t>
  </si>
  <si>
    <t>500x200</t>
  </si>
  <si>
    <t>LKR-500-250</t>
  </si>
  <si>
    <t>500x300</t>
  </si>
  <si>
    <t>500x400</t>
  </si>
  <si>
    <t>600x100</t>
  </si>
  <si>
    <t>800x400</t>
  </si>
  <si>
    <t>LKR-800-400</t>
  </si>
  <si>
    <t>1000x500</t>
  </si>
  <si>
    <t>1000x600</t>
  </si>
  <si>
    <t>1200x800</t>
  </si>
  <si>
    <t>1250x700</t>
  </si>
  <si>
    <t>1400x400</t>
  </si>
  <si>
    <t>LKR-1400-400</t>
  </si>
  <si>
    <t>1600x600</t>
  </si>
  <si>
    <t>2025x550</t>
  </si>
  <si>
    <t>Fasondaļas un veidgabali apaļie</t>
  </si>
  <si>
    <t>Fasondaļas un veidgabali kantaiņie</t>
  </si>
  <si>
    <t>Nobeigums</t>
  </si>
  <si>
    <t>ESU-125</t>
  </si>
  <si>
    <t>Pieplūdes difuzors</t>
  </si>
  <si>
    <t>ULA</t>
  </si>
  <si>
    <t>ULA/N-125(R)</t>
  </si>
  <si>
    <t>ULA/N-200(R1)</t>
  </si>
  <si>
    <t>WTS</t>
  </si>
  <si>
    <t>400x100</t>
  </si>
  <si>
    <t>WTS-500x200</t>
  </si>
  <si>
    <t>Nosūces reste</t>
  </si>
  <si>
    <t>AVS</t>
  </si>
  <si>
    <t>Nosūces difuzors</t>
  </si>
  <si>
    <t>URH</t>
  </si>
  <si>
    <t>URH/A-125</t>
  </si>
  <si>
    <t>Regulēšanas vārsts</t>
  </si>
  <si>
    <t>PRA/N</t>
  </si>
  <si>
    <t>PRA/N-100(N)</t>
  </si>
  <si>
    <t>PRA/N-125(N)</t>
  </si>
  <si>
    <t>PRA/N-160(N)</t>
  </si>
  <si>
    <t>PRA/N-200(N)</t>
  </si>
  <si>
    <t>TRV EASY</t>
  </si>
  <si>
    <t>TVR-Easy/200</t>
  </si>
  <si>
    <t>TVR-Easy/250</t>
  </si>
  <si>
    <t>TVJ EASY</t>
  </si>
  <si>
    <t>500x100</t>
  </si>
  <si>
    <t>Ugunsdrošais vārsts El 60</t>
  </si>
  <si>
    <t>FDS</t>
  </si>
  <si>
    <t>FDT/R</t>
  </si>
  <si>
    <t>FSD</t>
  </si>
  <si>
    <t>FSD-200</t>
  </si>
  <si>
    <t>FSD-630</t>
  </si>
  <si>
    <t>Trokšņu slāpētājs</t>
  </si>
  <si>
    <t>DBB</t>
  </si>
  <si>
    <t>SLRS</t>
  </si>
  <si>
    <t>Jumta pārsega pāreja TGR-OA</t>
  </si>
  <si>
    <t>TGR-OA</t>
  </si>
  <si>
    <t>TGR-OA-630</t>
  </si>
  <si>
    <t>Jumta pārsegs</t>
  </si>
  <si>
    <t>H</t>
  </si>
  <si>
    <t>H-630</t>
  </si>
  <si>
    <t>1000x1000</t>
  </si>
  <si>
    <t>RIS</t>
  </si>
  <si>
    <t xml:space="preserve">Tīrišanas lūkas </t>
  </si>
  <si>
    <t>Gaisa vadu stiprinājumi</t>
  </si>
  <si>
    <t>PN2 iekārta</t>
  </si>
  <si>
    <t>2196x2134x1599(h)mm</t>
  </si>
  <si>
    <t>HRglobal</t>
  </si>
  <si>
    <t xml:space="preserve">HRglobal 5000 </t>
  </si>
  <si>
    <t>2600x1000</t>
  </si>
  <si>
    <t>KVF</t>
  </si>
  <si>
    <t>KVF_2_2600_1000_5_5_T8_840</t>
  </si>
  <si>
    <t>1200x1200</t>
  </si>
  <si>
    <t>KVF_2_1200_1200_5_5_T8_840</t>
  </si>
  <si>
    <t>1100x1000</t>
  </si>
  <si>
    <t>KVF_2_1100_1000_4_4_T8_840</t>
  </si>
  <si>
    <t>Pievienojums pie tehnoloģijas</t>
  </si>
  <si>
    <t>Nerūsējoša tērauda gaisa vads</t>
  </si>
  <si>
    <t>600x500</t>
  </si>
  <si>
    <t>LKR-600-500</t>
  </si>
  <si>
    <t>ESU-160</t>
  </si>
  <si>
    <t>ESU-250</t>
  </si>
  <si>
    <t>LEPR-600-500</t>
  </si>
  <si>
    <t>415x72</t>
  </si>
  <si>
    <t>GDD</t>
  </si>
  <si>
    <t>GDD/N-415-72</t>
  </si>
  <si>
    <t>415x115</t>
  </si>
  <si>
    <t>GDD/M-415-115</t>
  </si>
  <si>
    <t>URH/A-200</t>
  </si>
  <si>
    <t>CAV vārsts</t>
  </si>
  <si>
    <t>RN</t>
  </si>
  <si>
    <t>RN/125/00/*</t>
  </si>
  <si>
    <t>RN/160/00/*</t>
  </si>
  <si>
    <t>RN/250/00/*</t>
  </si>
  <si>
    <t>RN/315/00/*</t>
  </si>
  <si>
    <t>TVR-Easy/400</t>
  </si>
  <si>
    <t>FSD-160</t>
  </si>
  <si>
    <t>FSR</t>
  </si>
  <si>
    <t>FSR-500-600</t>
  </si>
  <si>
    <t>SLU</t>
  </si>
  <si>
    <t>SLU 630 900 100</t>
  </si>
  <si>
    <t>PN3 iekārta</t>
  </si>
  <si>
    <t>2196x2134x1229(h)mm</t>
  </si>
  <si>
    <t>Hrglobal</t>
  </si>
  <si>
    <t>HRglobal 3000</t>
  </si>
  <si>
    <t>ESU-315</t>
  </si>
  <si>
    <t>Pieplūdes reste</t>
  </si>
  <si>
    <t>AVS-500-200</t>
  </si>
  <si>
    <t>URH/A-100</t>
  </si>
  <si>
    <t>FSD-400</t>
  </si>
  <si>
    <t>SLU 400 900 100</t>
  </si>
  <si>
    <t>TGR-OA-400</t>
  </si>
  <si>
    <t>H-400</t>
  </si>
  <si>
    <t>N4</t>
  </si>
  <si>
    <t>Sadzīves nosūces ventilators Silent-200 CRZ</t>
  </si>
  <si>
    <t>Silent-200 CRZ</t>
  </si>
  <si>
    <t>150x100</t>
  </si>
  <si>
    <t>Fasondaļas un veidgabali no nerūsējoša tērauda</t>
  </si>
  <si>
    <t>Ugunsdrošais vārsts El 60 no nerušējoša tērauda</t>
  </si>
  <si>
    <t>Jumta pāreja TGR-OA</t>
  </si>
  <si>
    <t>TGR-OA -400</t>
  </si>
  <si>
    <t xml:space="preserve">Tīrišanas lūka </t>
  </si>
  <si>
    <t>N5</t>
  </si>
  <si>
    <t>N6</t>
  </si>
  <si>
    <t>TD-350/100-125</t>
  </si>
  <si>
    <t>ECOWATT</t>
  </si>
  <si>
    <t>Elastīgas savienojums</t>
  </si>
  <si>
    <t>Ara reste</t>
  </si>
  <si>
    <t>RISD</t>
  </si>
  <si>
    <t>RISD-200</t>
  </si>
  <si>
    <t>RSK</t>
  </si>
  <si>
    <t>RSK-200</t>
  </si>
  <si>
    <t xml:space="preserve">DN1 </t>
  </si>
  <si>
    <t>Liftu ventilācija</t>
  </si>
  <si>
    <t>HN</t>
  </si>
  <si>
    <t>HN-160</t>
  </si>
  <si>
    <t>TGR-OA-160</t>
  </si>
  <si>
    <t>Gaisa vadu stiprinājumi un palīgmateriāli</t>
  </si>
  <si>
    <t>UAS</t>
  </si>
  <si>
    <t>E SI-20 adresu sirēna/baze ar izolatoru (55-9 1 dB A)</t>
  </si>
  <si>
    <t>EDI-20 Optiskais dūmu detektors</t>
  </si>
  <si>
    <t>EBI- 11 20D haze ar izolatoru</t>
  </si>
  <si>
    <t>EMI-301 Izeju modulis ar izolatoru</t>
  </si>
  <si>
    <t>EMI-311/240 Izejumodulis ar izolatoru</t>
  </si>
  <si>
    <t>Kabelis JE -H(ST)H Bd FE I80/ PH 1 x2x0,8</t>
  </si>
  <si>
    <t>Kabelis JE -H(ST)H Bd FE 180 E30 2x2x0,8</t>
  </si>
  <si>
    <t>Ugunsdrošās putas</t>
  </si>
  <si>
    <t>PVC caurules 20/40 nun</t>
  </si>
  <si>
    <t xml:space="preserve">Griestu skaļrunis </t>
  </si>
  <si>
    <t>Sienas skaļrunis</t>
  </si>
  <si>
    <t>Kabelis JE H(St) H 180/E30 1*2*0,8</t>
  </si>
  <si>
    <t>Mikrafona kabelis UPT 4x2*0,5</t>
  </si>
  <si>
    <t>PVC caurules 16mm;20mm</t>
  </si>
  <si>
    <t>PVC caurules 40 mm</t>
  </si>
  <si>
    <t>Skaļruņu aizsarglīstes</t>
  </si>
  <si>
    <t>Stiprinājumi</t>
  </si>
  <si>
    <t>Instalācijas palīgmateriāli</t>
  </si>
  <si>
    <t>k-ts</t>
  </si>
  <si>
    <t>ESS VS</t>
  </si>
  <si>
    <t>Skrūves - uzgriežni M6 (komutācijas skapim)</t>
  </si>
  <si>
    <t>Kabeļu kārtotājs -horizontelais 19" 1U</t>
  </si>
  <si>
    <t>19" 230V barošanas rozešu bloks (ar 6-kortaktiem) 1U</t>
  </si>
  <si>
    <t>Z/A komutācijas kārba</t>
  </si>
  <si>
    <t>Savienojošais kabelis RJ45-RJ45 (patch cord) 1m</t>
  </si>
  <si>
    <t xml:space="preserve">Kabeļu trepe 20 mm </t>
  </si>
  <si>
    <t xml:space="preserve">Kabeļu trepes stirpinājumi </t>
  </si>
  <si>
    <t xml:space="preserve">gab </t>
  </si>
  <si>
    <t>TV antenas komplekts ar mastu (DTX-48 LTE)</t>
  </si>
  <si>
    <t>TV spliteri FA10</t>
  </si>
  <si>
    <t>TV komutācijas bokss kaste 650x400x200</t>
  </si>
  <si>
    <t>Z/Z TV rozete</t>
  </si>
  <si>
    <t>Z/A Komutācijas kārba</t>
  </si>
  <si>
    <t>Rakšanas darbi</t>
  </si>
  <si>
    <t>Instalācijas caurule d-20 mm</t>
  </si>
  <si>
    <t>Instalācijas caurule d-40 mm</t>
  </si>
  <si>
    <t>Ugunsdrošais pildījums</t>
  </si>
  <si>
    <t>Instalācijas materiāli</t>
  </si>
  <si>
    <t>ESS VN</t>
  </si>
  <si>
    <t>gib.</t>
  </si>
  <si>
    <t>gb.</t>
  </si>
  <si>
    <t>Tr-rs40036V,2,5kW</t>
  </si>
  <si>
    <t>Kontaktligzda ar dakšu 400V, 50A,IP44</t>
  </si>
  <si>
    <t>Kontaktligzda ar dakšu 400V, 25A,IP44</t>
  </si>
  <si>
    <t>Kontaktligzda ar dakšu,400V, 16A,IP44</t>
  </si>
  <si>
    <t>Kontaktligzda ar dakšu 230V, 25A,IP44</t>
  </si>
  <si>
    <t>Kontaktligzda ar dakšu 230V, 16A,IP44</t>
  </si>
  <si>
    <t>Datu arhīva cietais disks 4 tb</t>
  </si>
  <si>
    <t>Vadāmais komutators</t>
  </si>
  <si>
    <t>Komutācijas skapis , (kopējs ar ESS-UIS sistēmu)</t>
  </si>
  <si>
    <t>Kabelis UTP CA 5 e 4x2x0,6</t>
  </si>
  <si>
    <t>PVC caurule 16, 20, 25 mm</t>
  </si>
  <si>
    <t>Elektroda uzgalis priekš elektroda 20 mm</t>
  </si>
  <si>
    <t>FX - BAT korpuss</t>
  </si>
  <si>
    <t>12V 17.Ah akumulators</t>
  </si>
  <si>
    <t>EDI-50 Sikuma detektors</t>
  </si>
  <si>
    <t>Iznesama diode V SU-01</t>
  </si>
  <si>
    <t>Kabelis (N)HXH-FE ISO E30 3x1,5</t>
  </si>
  <si>
    <t>Ventilatoru bloks ar termostatu</t>
  </si>
  <si>
    <t>TV kabelis RG6/RG11</t>
  </si>
  <si>
    <t>Organaizers horizontāls</t>
  </si>
  <si>
    <t>D=10 mm B500B EN10025</t>
  </si>
  <si>
    <t>4</t>
  </si>
  <si>
    <t>8</t>
  </si>
  <si>
    <t>9</t>
  </si>
  <si>
    <t>11</t>
  </si>
  <si>
    <t>12</t>
  </si>
  <si>
    <t>armatūra d=6mm, B500B</t>
  </si>
  <si>
    <t xml:space="preserve">Kāpnes -K-1+atbalstsienas Veidņu montāža, demontāža </t>
  </si>
  <si>
    <t>Hidroizolējošā mastika</t>
  </si>
  <si>
    <t>Evakuācijas izeja</t>
  </si>
  <si>
    <t xml:space="preserve">Detektoru aizsargreste </t>
  </si>
  <si>
    <t>Sienu flīzēšana</t>
  </si>
  <si>
    <t>kg.</t>
  </si>
  <si>
    <t>Krustiņi 3 mm (100 gab.)</t>
  </si>
  <si>
    <t>iep.</t>
  </si>
  <si>
    <t>Sienu flīzēšana  sanitarajām ierīcēm</t>
  </si>
  <si>
    <t>Gipša apmetums</t>
  </si>
  <si>
    <t>Universāla grunts uzsūcošām virsmām</t>
  </si>
  <si>
    <t>Krāsa uz ūdens bāzes</t>
  </si>
  <si>
    <t>Mitrumizturīgs apmetums apmetums</t>
  </si>
  <si>
    <t>špaktele</t>
  </si>
  <si>
    <t>Lokālā tāme Nr. 1-15</t>
  </si>
  <si>
    <t>D1 Mod. L10 (krāsots pēc RALgaiši brūns) blīvas bez sliekšņa; vērtnes biezums 40 mm; ar krāsotu līmētās konstrukcijas kārbu 2,5 gab. izm.2200х74х42 mm, ; salikts durvju bloks iesk. frēzejumu vietas eņģēm un durvju mehānismam</t>
  </si>
  <si>
    <t xml:space="preserve"> D4Mod. L10 (krāsots pēc RALgaiši brūns); 2-viru blīvas bez sliekšņa; vērtnes biezums 40 mm; ar krāsotu līmētās konstrukcijas kārbu 2,5 gab. izm.2200х74х42 mm, ; salikts durvju bloks iesk. frēzejumu vietas eņģēm un durvju mehānismam; bloks sastāv no 2 gab. durvju vērtnēm; vērtņu skaits kopā 18 gab.</t>
  </si>
  <si>
    <t>D5 Mod. L10 (krāsots pēc RALgaiši brūns); 2-viru blīvas bez sliekšņa; vērtnes biezums 40 mm; ar krāsotu līmētās konstrukcijas kārbu 2,5 gab. izm.2200х74х42 mm, ; salikts durvju bloks iesk. frēzejumu vietas eņģēm un durvju mehānismam; ar iefrēzētu ventilacijas resti; bloks sastāv no 2 gab. durvju vērtnēm;  vērtņu skaits kopā 30 gab.</t>
  </si>
  <si>
    <t xml:space="preserve"> D19Mod. L10 (krāsots pēc RALgaiši brūns) blīvas bez sliekšņa; vērtnes biezums 40 mm; ar krāsotu līmētās konstrukcijas kārbu 2,5 gab. izm.2200х74х42 mm, ; salikts durvju bloks iesk. frēzejumu vietas eņģēm un durvju mehānismam</t>
  </si>
  <si>
    <t>D20 Mod. L10 (krāsots pēc RALgaiši brūns) blīvas bez sliekšņa; vērtnes biezums 40 mm; ar krāsotu līmētās konstrukcijas kārbu 2,5 gab. izm.2200х74х42 mm, ; salikts durvju bloks iesk. frēzejumu vietas eņģēm un durvju mehānismam</t>
  </si>
  <si>
    <t>Gaisa pieplūdes-nosūces agregāts Lp=7445m3/st, Ln=7040m3/st, ∆P=280/270 Pa (spiediens: pieplūdes/ nosūces + svaigais/ izmēšanas gaiss); rotora reģenerators eff, 78,6%; ūdens kalorifers Qsild=25kW 80/60oC; gaisa filtrs F7(piepl,), F6(nosūc,); gaisa regulēšanas vārsti 2 gab,; pieplūdes ventilātors ar elektrodzinēju Nel=2,95kW,~3f; ar nosūces el, dzinēju Nel=2,32kW, ~3f (ventilatoru regulatori - frekvenču pārvejdotāji); vadības bloks un automātika</t>
  </si>
  <si>
    <t xml:space="preserve">Līmjava paterins 5kg/m2 </t>
  </si>
  <si>
    <t>Siets stikla šķiedra</t>
  </si>
  <si>
    <t>komp.</t>
  </si>
  <si>
    <t>Apmetuma izveidošana: ieklāšana  dekoratīvā gatavā apmetuma ar tonējumu uznešana</t>
  </si>
  <si>
    <t>laika norma (c/h)</t>
  </si>
  <si>
    <t>darba samaksas likme (euro)</t>
  </si>
  <si>
    <t>darbietilpība (c/h)</t>
  </si>
  <si>
    <t>30X3.5 Plakandzelzs 25 kg rullis 30x3,5mm St FT</t>
  </si>
  <si>
    <t>Savienojuma klemme Apaļdzelzim un plakandzelzim 20mm</t>
  </si>
  <si>
    <t>Krusta savienojums 8-10mm St FT</t>
  </si>
  <si>
    <t xml:space="preserve"> Apaļdzelzs 80 m riņķis 10mm St FT
</t>
  </si>
  <si>
    <t>Stieples turēt.korei ar atsp. 35 mm V2A 1.430</t>
  </si>
  <si>
    <t>Notekrenes skava 8-10mm St FT</t>
  </si>
  <si>
    <t>Notekrenes skava ar spriņķi St FT</t>
  </si>
  <si>
    <t xml:space="preserve"> Izolētais distances turētājs ar stiprinājums 800mm Alu</t>
  </si>
  <si>
    <t xml:space="preserve"> termināls 8-10mm St FT</t>
  </si>
  <si>
    <t>termināls block ar skrūvi M8x25mm St FT</t>
  </si>
  <si>
    <t xml:space="preserve"> Savienojuma klemme 8-10mm St F</t>
  </si>
  <si>
    <t>Potenciālu izlidzīnoša kopne 217mm CuZn pelēks</t>
  </si>
  <si>
    <t xml:space="preserve"> Zibensuztveršanas stienis patievināts 2500mm Alu</t>
  </si>
  <si>
    <t xml:space="preserve"> Savienojuma elements priekš isCon kabeļa ø 23mm V2A 1.4301</t>
  </si>
  <si>
    <t>Kabeļu stiprinājums 30mm PA pelēks</t>
  </si>
  <si>
    <t>Klemme stipr. pie notekas ar gropi 120mm St FS</t>
  </si>
  <si>
    <t xml:space="preserve"> Protection set 3-polīgs versija 255V</t>
  </si>
  <si>
    <t>Siltumizolācijas montāža EPS 150 (150 mm)</t>
  </si>
  <si>
    <t>APSTIPRINU</t>
  </si>
  <si>
    <t>__________________________</t>
  </si>
  <si>
    <t>(pasūtītāja paraksts un tā atšifrējums)</t>
  </si>
  <si>
    <t>Z.v.</t>
  </si>
  <si>
    <t>Nr. p.k.</t>
  </si>
  <si>
    <t>Objekta nosaukums</t>
  </si>
  <si>
    <t>Objekta izmaksas
(euro)</t>
  </si>
  <si>
    <t xml:space="preserve"> Siltumizolācija 250 mm (linio 80) </t>
  </si>
  <si>
    <t xml:space="preserve">Renes montāža </t>
  </si>
  <si>
    <t>Notekcauruļu montāža</t>
  </si>
  <si>
    <t>Laipas izbūve</t>
  </si>
  <si>
    <t xml:space="preserve">Renes </t>
  </si>
  <si>
    <t>Notekas</t>
  </si>
  <si>
    <t>Soliņu uzstādīšana</t>
  </si>
  <si>
    <t>Atkritumu urnu uzstādīšana</t>
  </si>
  <si>
    <t>Velosipēdu noveitene 8 vietas</t>
  </si>
  <si>
    <t>Zāliena atjaunošana (pielīdzināšana, jaunās zāles iesiešana daļēji)</t>
  </si>
  <si>
    <t>IP Video kameras HD 3 Mpix 1600x1200</t>
  </si>
  <si>
    <t>IP Video kameras HD  3 Mpix 2048x1536</t>
  </si>
  <si>
    <t>Kabelis N2XCHF E180/E30 3x1,5</t>
  </si>
  <si>
    <t>Koka konstrukcijas Latojums - 50x25 (h)</t>
  </si>
  <si>
    <t>Garenlatojums30x25 (h)</t>
  </si>
  <si>
    <t xml:space="preserve">Koka konstrukciju montāža jumta pagarinājumam </t>
  </si>
  <si>
    <t>Stipirinājumi</t>
  </si>
  <si>
    <t xml:space="preserve">Plēves ieklāšana </t>
  </si>
  <si>
    <t>kondensāta plēve</t>
  </si>
  <si>
    <t>Jumta segums</t>
  </si>
  <si>
    <t xml:space="preserve">Grunts izstrāde mehanizeti </t>
  </si>
  <si>
    <t>Grunts izvešana</t>
  </si>
  <si>
    <t>Logu un druvju aiļu siltināšana un apdare</t>
  </si>
  <si>
    <t>Siltumizolācijas darbi</t>
  </si>
  <si>
    <t>līmjava</t>
  </si>
  <si>
    <t>Cokola 2x armēšana un krāsošana</t>
  </si>
  <si>
    <t>līmjava armēšanai</t>
  </si>
  <si>
    <t>Olimpiskais centrs "Cēsis"</t>
  </si>
  <si>
    <t xml:space="preserve"> Tāmes Nr.</t>
  </si>
  <si>
    <t>kvarca grunts</t>
  </si>
  <si>
    <t>krāsa</t>
  </si>
  <si>
    <t xml:space="preserve">Siltumizolācija 100 mm Ekstrudētais putupolistirols EPS 150 </t>
  </si>
  <si>
    <t>Rupjā smilts (sablīvējuma koefcients 1,25)</t>
  </si>
  <si>
    <t>Škembas (sablīvejuma koeficients 1,35)</t>
  </si>
  <si>
    <t xml:space="preserve">Šķembas (sablīvējuma koefcients 1,35) </t>
  </si>
  <si>
    <t>Rupjā smilts(sablīvējuma koefcients 1,25)</t>
  </si>
  <si>
    <t xml:space="preserve">Šķembas(sablīvējuma koefcients 1,35) </t>
  </si>
  <si>
    <t>Smilts (Sablīvejuma koeficients 1,25)</t>
  </si>
  <si>
    <t>Betona stabiņa izbūve no betona betons C16/20 XC2</t>
  </si>
  <si>
    <t>betons C16/20 XC2 ar piegāde</t>
  </si>
  <si>
    <t>Finieris, stirpinājumi, palīgamteriali</t>
  </si>
  <si>
    <t>Fibo parsedzes montāža PR1</t>
  </si>
  <si>
    <t>Fibo parsedzes montāža PR2</t>
  </si>
  <si>
    <t>13</t>
  </si>
  <si>
    <t>14</t>
  </si>
  <si>
    <t>15</t>
  </si>
  <si>
    <t>Sadzīves kanalizācijas demontāža</t>
  </si>
  <si>
    <t>16</t>
  </si>
  <si>
    <t>17</t>
  </si>
  <si>
    <t>18</t>
  </si>
  <si>
    <t>19</t>
  </si>
  <si>
    <t>20</t>
  </si>
  <si>
    <t xml:space="preserve">Starpsienu demontāža </t>
  </si>
  <si>
    <t>Jumta seguma demontāža</t>
  </si>
  <si>
    <t>Asfalta seguma demontāža</t>
  </si>
  <si>
    <t>Grīdas seguma demontāža</t>
  </si>
  <si>
    <t>Apmetuma demontāža</t>
  </si>
  <si>
    <t>Darba samaksas likme (euro)</t>
  </si>
  <si>
    <t>Aiļu caurumu papalašnāšana</t>
  </si>
  <si>
    <t>Būvgružu izvešana</t>
  </si>
  <si>
    <t>Fibo sienas mūrēšana un šūvošana</t>
  </si>
  <si>
    <t>BI-armatūra</t>
  </si>
  <si>
    <t>Paletes</t>
  </si>
  <si>
    <t>Paletes izkraušana</t>
  </si>
  <si>
    <t>Fibo bloki</t>
  </si>
  <si>
    <t>Aerock bloki</t>
  </si>
  <si>
    <t>Metālkarkasa ierīkošana Δ100 mm</t>
  </si>
  <si>
    <t>1000 gab.</t>
  </si>
  <si>
    <t>100 gab.</t>
  </si>
  <si>
    <t>CW-profils</t>
  </si>
  <si>
    <t>UW-profils</t>
  </si>
  <si>
    <t>Skāņu izolāciju montāža</t>
  </si>
  <si>
    <t>Ģipškartona apšuvuma sadurvietu špaktelēšana</t>
  </si>
  <si>
    <t>Starpsienu apšūšana ar riģipsi 2 kārt.</t>
  </si>
  <si>
    <t xml:space="preserve">Amortizācijas lente </t>
  </si>
  <si>
    <t>šuvju sietlenta</t>
  </si>
  <si>
    <t xml:space="preserve">Skrūves, smalka vītne </t>
  </si>
  <si>
    <t>men</t>
  </si>
  <si>
    <t>Biotualetes uzstādīšana un noma ar apkopi 4 reizes mēnesī (2 gb)</t>
  </si>
  <si>
    <t>Celtnecības konteintera moduļu uzstādīšana un noma (2.gab)</t>
  </si>
  <si>
    <t>Ugunsdzēsības stenda uzstādīšana</t>
  </si>
  <si>
    <t>Celtniecības žoga uzstādīšana un noma</t>
  </si>
  <si>
    <t>Atkritumu izvešana un utilizācija</t>
  </si>
  <si>
    <t xml:space="preserve">Sienas mūrēšana un šūvošana no Aerock blokiem </t>
  </si>
  <si>
    <t>Būvlakuma apsardzes izdevumi</t>
  </si>
  <si>
    <t>Mūru parmūrēšana</t>
  </si>
  <si>
    <t>Smilts pamatnes izbūve 150 mm</t>
  </si>
  <si>
    <t xml:space="preserve">EPS 150 biezumā 150 mm </t>
  </si>
  <si>
    <t>Hidroizolācijas plēves ieklāšana</t>
  </si>
  <si>
    <t xml:space="preserve">Armatūras siets 150x150, d=6 mm, vienā kārtā </t>
  </si>
  <si>
    <t>betons B20</t>
  </si>
  <si>
    <t>betona transporta izdevumi</t>
  </si>
  <si>
    <t>Hidroizolācija plēve 200 mk</t>
  </si>
  <si>
    <t xml:space="preserve">Stikla šķiedras audums </t>
  </si>
  <si>
    <t>Īpaši elastīga flīžu līme</t>
  </si>
  <si>
    <t>Šuvju aizdare</t>
  </si>
  <si>
    <t>Armatūras sieta montāža vienā kārtā</t>
  </si>
  <si>
    <t xml:space="preserve">Armatūras siets 200x200 d=8 mm, B500B </t>
  </si>
  <si>
    <t xml:space="preserve">Armatūras siets 150x150 d=6 mm, B500B </t>
  </si>
  <si>
    <t>Armatūras siets 150x150, d=6</t>
  </si>
  <si>
    <t>betons B25</t>
  </si>
  <si>
    <t>Akmens masas flīzes</t>
  </si>
  <si>
    <t>Šķembas  (Sablīvejuma koeficients 1,35)</t>
  </si>
  <si>
    <t xml:space="preserve"> īpaši elastīga flīžu līme</t>
  </si>
  <si>
    <t xml:space="preserve">Šuvju aizdare </t>
  </si>
  <si>
    <t>Stiegrota dzelsbetona izlīdzinošais slānis 50 mm</t>
  </si>
  <si>
    <t>Veidņu montāža, demontāža, tīrīšana</t>
  </si>
  <si>
    <t>veidņu noma</t>
  </si>
  <si>
    <t>palīgmateriāli (konusi, aizbāžņi, palīgmaterali uc.)</t>
  </si>
  <si>
    <t xml:space="preserve">Armatūra d12, B500B </t>
  </si>
  <si>
    <t xml:space="preserve">Armatūra d6, B500B </t>
  </si>
  <si>
    <t xml:space="preserve">ID 2 d=14 mm, B500B, t=10 mm (skat. spec) </t>
  </si>
  <si>
    <t xml:space="preserve">ID 1 d=14 mm, B500B, t=10 mm (skat. spec) </t>
  </si>
  <si>
    <t xml:space="preserve">ID 3d=14 mm, B500B, t=10 mm (skat. spec)  </t>
  </si>
  <si>
    <t>Metāla konstrukcijas (skat. spec)</t>
  </si>
  <si>
    <t xml:space="preserve">stiegras d6, B500B </t>
  </si>
  <si>
    <t xml:space="preserve">d8, B500B </t>
  </si>
  <si>
    <t xml:space="preserve">d6, B500B </t>
  </si>
  <si>
    <t>Betona bruģa ieklāšana 80 mm</t>
  </si>
  <si>
    <t>Betona bruģakmens 80 mm</t>
  </si>
  <si>
    <t>distanceri, palīgmateriāli</t>
  </si>
  <si>
    <t xml:space="preserve">Palīgmateriāli, amortizējošā lenta, distanceri, palīgmateriāli, sienāmā stieple uc </t>
  </si>
  <si>
    <t xml:space="preserve">Palīgmateriāli, amortizējošā lenta, distanceri, palīgmateriāli, sienāmā stieple </t>
  </si>
  <si>
    <t>Ekstrudētais putupilistirols 40 mm</t>
  </si>
  <si>
    <t>Metāla konstrukciju montāža (skat.spec)</t>
  </si>
  <si>
    <t xml:space="preserve">d10, B500B </t>
  </si>
  <si>
    <t xml:space="preserve">stiegras B500B </t>
  </si>
  <si>
    <t xml:space="preserve">d12, B500B </t>
  </si>
  <si>
    <t>Hidroizolācijas mastika</t>
  </si>
  <si>
    <t>Bituma grunts vai analogs</t>
  </si>
  <si>
    <t xml:space="preserve">armēšanas siets </t>
  </si>
  <si>
    <t>elastīgā flīžu līme</t>
  </si>
  <si>
    <t>flīžu šuvotājs</t>
  </si>
  <si>
    <t>grunts</t>
  </si>
  <si>
    <t>Iekšējā vitrinā V-2 ar visu komplektāciju un furnitūru (skat. spec)</t>
  </si>
  <si>
    <t>Iekšējā vitrinā V-3 ar visu komplektāciju un furnitūru (skat. spec)</t>
  </si>
  <si>
    <t>Iekšējā vitrinā V-4 ar visu komplektāciju un furnitūru (skat. spec)</t>
  </si>
  <si>
    <t>Iekšējā vitrinā V-5 ar visu komplektāciju un furnitūru (skat. spec)</t>
  </si>
  <si>
    <t>Iekšējā vitrinā V-6 ar visu komplektāciju un furnitūru (skat. spec)</t>
  </si>
  <si>
    <t>Iekšējā vitrinā V-7 ar visu komplektāciju un furnitūru (skat. spec)</t>
  </si>
  <si>
    <t>D-8 Finierētas durvis (skat. spec)</t>
  </si>
  <si>
    <t>D-9 EI 30 Ugunsdrošās durvis (skat. spec.)</t>
  </si>
  <si>
    <t>D-10 EI 30 Ugunsdrošās durvis (skat. spec.)</t>
  </si>
  <si>
    <t>D-10.1 EI 30 Ugunsdrošās durvis (skat. spec.)</t>
  </si>
  <si>
    <t>D-6 Alumīnija durvis ar visu komplektāciju (skat. spec.)</t>
  </si>
  <si>
    <t>D-7 Alumīnija durvis ar visu komplektāciju (skat. spec.)</t>
  </si>
  <si>
    <t>D-11. Finieretas durvis (skat. spec.)</t>
  </si>
  <si>
    <t>D-12 EI 30 Ugunsdrošās durvis (skat. spec.)</t>
  </si>
  <si>
    <t>D-13 EI 30 Ugunsdrošās durvis (skat. spec.)</t>
  </si>
  <si>
    <t>D-14 Alumīnija durvis ar visu komplektāciju (skat. spec.)</t>
  </si>
  <si>
    <t>D-15 Alumīnija durvis ar visu komplektāciju (skat. spec.)</t>
  </si>
  <si>
    <t>D-16 Alumīnija durvis ar visu komplektāciju (skat. spec.)</t>
  </si>
  <si>
    <t>D-17 Alumīnija durvis ar visu komplektāciju (skat. spec.)</t>
  </si>
  <si>
    <t>D-18 Alumīnija durvis ar visu komplektāciju  (skat. spec.)</t>
  </si>
  <si>
    <t>L-VŠ EI 30' (skat. spec.)</t>
  </si>
  <si>
    <t>Ugunsdzēsības dīķis (skat. spec.)</t>
  </si>
  <si>
    <t>Bruģa ieklāšana</t>
  </si>
  <si>
    <t>Bortakmeņu montāža uz betona baruktuvei 100x30x15</t>
  </si>
  <si>
    <t>Bortakmeņu montāža uz betona ietvei 100x20x8</t>
  </si>
  <si>
    <t>Škembas 250 mm (Sablīvejuma koeficients 1,35)</t>
  </si>
  <si>
    <t>Šķemu pamatojuma izveide zem bruģa (brauktuves daļa) 250 mm</t>
  </si>
  <si>
    <t>Šķemu pamatojuma izveide zem bruģa (trotuāra) 150 mm</t>
  </si>
  <si>
    <t>Škembas 150 mm (Sablīvejuma koeficients 1,35)</t>
  </si>
  <si>
    <t>Dzelzsbetona pārseguma stiegrojuma aizsargkārtas atjaunošana pēc SIKA tehnoloģijas</t>
  </si>
  <si>
    <t>Grīdas ieliešana un slīpēšana, 70mm</t>
  </si>
  <si>
    <t>Āra gaisa ieņemšana reste (gaisa izmēšanas reste. nokrāsot fasādes tonī)</t>
  </si>
  <si>
    <t>Gaisa vadu hermetizācijas. sistēmas marķēšanas un papildus montāžas materiāli</t>
  </si>
  <si>
    <t xml:space="preserve">Gaisa pieplūdes-nosūces agregāts Lp=4980m3/st. Ln=4940m3/st. ∆P=300/300 Pa (spiediens: pieplūdes/ nosūces + izmēšanas gaiss); glikola reģenerators eff. 93%; ūdens kalorifers Qsild=10.31kW 80/60oC; gaisa filtrs F7(piepl.). F6(nosūc.); gaisa regulēšanas vārsti 2 gab.; pieplūdes ventilātors ar elektrodzinēju Nel=1.86kW.~1f; ar nosūces el. dzinēju Nel=1.83kW. ~1f (ventilatoru regulatori - frekvenču pārvejdotāji); vadības bloks un automātika </t>
  </si>
  <si>
    <t xml:space="preserve">CAV vārsts ar izpildmehanismu. kontroles bloks (24VAC) </t>
  </si>
  <si>
    <t xml:space="preserve">CAV vārsts ar izpildmehanismu. kontroles bloks(24VAC) </t>
  </si>
  <si>
    <t>Kabelis UTP 4x2x0.5 Cat.5e</t>
  </si>
  <si>
    <t>Ruukki Steelcomp t=0,9 vai ekvivalents</t>
  </si>
  <si>
    <t>Vienības izmaksas</t>
  </si>
  <si>
    <t>Pasažieru lifts Schindler 5500™, celtspēja 1600 kg, ātrums 1,0 m/s, 4 pieturas, 1 pieeja, pacelšanas augstums – 9.90 m, elektriskais, siksnu, bez reduktora, bez mašīntelpas vai ekvivalents</t>
  </si>
  <si>
    <t>Kopā par visu apjomu</t>
  </si>
  <si>
    <t>Veco kieģeļu nojaukšana 0,5 ķieģeļu dziļumā</t>
  </si>
  <si>
    <t>Betona remontsastāvs/remonta java</t>
  </si>
  <si>
    <t>Dzelzsbetona caurumu, atvērumu izbūve pārsegumos</t>
  </si>
  <si>
    <t xml:space="preserve"> Skārda izsrādājumi t=4 </t>
  </si>
  <si>
    <t xml:space="preserve"> Skārda izstrādājumi t=3</t>
  </si>
  <si>
    <t>Hidroizolācijas montāža</t>
  </si>
  <si>
    <t>Betonit hidroizolācija ar komplektējošiem materialiem vai ekvivalents</t>
  </si>
  <si>
    <t>Veco ķieģeļu demontāža</t>
  </si>
  <si>
    <t>Plēves  montāža</t>
  </si>
  <si>
    <t xml:space="preserve">Plēve ar komplektējošiem materiāliem </t>
  </si>
  <si>
    <t xml:space="preserve">Plēve ar komplektējošiem materialiem </t>
  </si>
  <si>
    <t xml:space="preserve">Plēve ar komplektējošiem materiāliem 200 mk </t>
  </si>
  <si>
    <t>Betona pakāpienu montāža</t>
  </si>
  <si>
    <t>pakāpiens 1290x320x137</t>
  </si>
  <si>
    <t>pakāpiens 1290x330x137</t>
  </si>
  <si>
    <t>Plaknes betonēšana un slīpēšana</t>
  </si>
  <si>
    <t>Stūra leņķis 90x90x65x2,5 (90 grādi) VORMANN 70925000 vai ekvivalents</t>
  </si>
  <si>
    <t>Pārsedžu montāža un aiļu pastiprināšana</t>
  </si>
  <si>
    <t>Jumta seguma izbūve no skārda profiloksnēm</t>
  </si>
  <si>
    <t>Sniega barjeras izbūve (skat.spec)</t>
  </si>
  <si>
    <t>Papildus materiāli (skrūves, hermētiķi, stiprinājumi, uc)</t>
  </si>
  <si>
    <t>Jumta seguma montāža</t>
  </si>
  <si>
    <t xml:space="preserve">Ārsienu  siltināšana ar akmensvati  b=250 mm, piestiprinot to pie ārsienas armējot ar stiklšķiedras sietu </t>
  </si>
  <si>
    <t xml:space="preserve">Fasādes dziļumgrunts peterins  0,35 litri/m2 </t>
  </si>
  <si>
    <t>Fasādes grunts pirms apmetuma 0,2 l/m2</t>
  </si>
  <si>
    <t>Dekoratīvais apmetums 4kg/m2</t>
  </si>
  <si>
    <t>Palīgmateriāli, skārda detaļas, pieslēgumi</t>
  </si>
  <si>
    <t xml:space="preserve">Cokola paneļa izolācijas darbi pa perimetru </t>
  </si>
  <si>
    <t>Vertikāla hidroizolācija ar bituma mastiku 2 kārtās</t>
  </si>
  <si>
    <t>dībeļi (virs grunts)</t>
  </si>
  <si>
    <t xml:space="preserve"> *Mehāniskos stiprinājumus papildus lieto saskaņā ar kopējās apmetuma sistēmas instrukcijām vai pēc projektēšanas norādījumiem.</t>
  </si>
  <si>
    <t>Keramiskās flīzes RAKO Color One RAL 0858070 20x20x6,5 Pulētas (dzeltens) H=2,1 vai ekvivalents</t>
  </si>
  <si>
    <t>Špaktelejums uz ūdens bāzes  (RemonttAssa) 20.kl vai ekvivalents</t>
  </si>
  <si>
    <t>Jauna ģipškartona siena uz metāla karkasa ar skaņas izolāciju minerālvate ar biezumu b=100 mm),mm reģipss vienā kārtā, Ģipškartona sienu špaktelēšana, slīpēšana, krāsojums</t>
  </si>
  <si>
    <t>KNAUF INSULATION Classic 042 rullis 100mm vai ekvivalents</t>
  </si>
  <si>
    <t>Heterogēns PVH segums Forbo Sarlon 2.6 mm ar uzlocītu maliņu 10 cm  Forbo Sarlon Oak (tonis 438438/428483 Scandinavian ieklāšana vai ekvivalents</t>
  </si>
  <si>
    <t>Stepsafety vinyl Surestep Original 2 mm ar uzlocītu maliņu 10 cm  (2mm) tonis 171842 pistachio) vai  ekvivalents</t>
  </si>
  <si>
    <t>Mero Combi gipša paneļu sistēma ar visu komplektāciju- Pjedestāli MERO M16 370/420mm, M tipa stringers 30x30x1 + 0.5kN,C tipa stringers 30x35x1.5 +1kN, Palīgmateriāli; vai  ekvivalents</t>
  </si>
  <si>
    <t>Heterogēns PVH segums Forbo Sarlon 2.6 mm ar uzlocītu maliņu 10 cm vai  ekvivalents</t>
  </si>
  <si>
    <t>Heterogēns PVH segums Safetep Aqua ar uzlocītu maliņu 15 mm vai  ekvivalents</t>
  </si>
  <si>
    <t>Heterogēns PVH segums Forbo Safestep Aqua 2.6 mm ar uzlocītu maliņu 15cm  vai  ekvivalents</t>
  </si>
  <si>
    <t>Mira 4400 multicoat Elastīgs un noturīgs materiāls ūdens izolācijai vai  ekvivalents</t>
  </si>
  <si>
    <t>Estrich stiegrota grīdas izbūve 70 mm vai  ekvivalents</t>
  </si>
  <si>
    <t>Safestop Aqua 2. mm ar uzlocītu maliņu 15 cm  (tonis 180202 oyster vai  ekvivalents</t>
  </si>
  <si>
    <t>Stepsafety vinyl Surestep 2. mm   laguna  ar uzlocītu maliņu 10 cm (2mm) tonis 181182 tender vai  ekvivalents</t>
  </si>
  <si>
    <t>Heterogēns PVH segums Forbo Stepsafety vinyl Surestep Original  2.6 mm ar uzlocītu maliņu 10 cm  vai  ekvivalents</t>
  </si>
  <si>
    <t>Kāpnes K-7, K-8, K-8* metāla konstrukciju montāža</t>
  </si>
  <si>
    <t>Restes Rukki Restes S33x37,5*30*3  vai ekvivalents</t>
  </si>
  <si>
    <t>Pakāpieni FINNLT 800x260 vai ekvivalents</t>
  </si>
  <si>
    <t>HILTI-HY150+HAS M10x110 vai ekvivalents</t>
  </si>
  <si>
    <t>Sakrtet MATD/07 vai ekvivalents</t>
  </si>
  <si>
    <t>Žoga montāža</t>
  </si>
  <si>
    <t>Cirkulācijas sūknis CS1</t>
  </si>
  <si>
    <t>Mērvien.</t>
  </si>
  <si>
    <t>Uponor Thermo Twin izolācija vai ekvivalents</t>
  </si>
  <si>
    <t>ELEKTROSADALNES 
Spēka elektrosadales skapis ar ievada automātslēdzi C 3x100 A un automātslēdžiem grupas (10 gab.) :-C3x63A-2gab.-C3x40A-2gab.-C3x32A-3gab.-C3x25A-1gab.
-B1x10A-2gab.3-polu pārsprieguma novadītājs PS3-B+CTNC-1gab.Kontaktors230V,25A-1gab.Elektroenergijas skaitītājs  230V, 25A - 1 gab.544x735x240</t>
  </si>
  <si>
    <t>Spēka elektrosadales skapis ar ievada automātslēdzi C 3x25 A un automātslēdžiem grupas (11 gab.) :
-C3x16A-1gab.-C3x10A-2gab.-C1x16A-1gab.-C1x10A-3gab.-B1x16A-1gab.-B1x10A-3gab.415x435x180</t>
  </si>
  <si>
    <t>Spēka elektrosadales skapis ar ievadaautomātslēdzi C 3x32 A un automātslēdžiem grupas (14 gab.)- C1x16 A - 6 gab.- C1x10 A - 4 gab.- Blx10 A - 4 gab.415x435x180</t>
  </si>
  <si>
    <t>Spēka elektrosadales skapis ar ievadaautomātslēdzi C 3x32 A un automātslēdžiem grupas (11 gab.)- C3x10 A - I gab.- C1x16 A - 3 gab.- C1x10 A - 4 gab.- B1x10 A - 3 gab.diferenciālais noplūdes relejs 230V,10 A, 30 mA -1 gab.;415x435x180</t>
  </si>
  <si>
    <t>Spēka elektrosadales skapis ar ievadaautomātslēdzi C 3x32 A un
automātslēdžiem grupas (11 gab.)- C3x16 A - I gab.- C3x10 A - 1 gab.- B3x16 A - 2 gab.- B1x16 A - I gab.- Blx10 A -1 gab.415x435x180</t>
  </si>
  <si>
    <t>Griestos iebūvēta armatūra ar LED-61W,95x595x60,IP20-CoronaQLED vai ekvivalents</t>
  </si>
  <si>
    <t>Avarijas gaismeklis (LED-3x1W) ar akumulatoru,5W;IP65Apollon(degbezsprieguma1stundu) vai ekvivalents</t>
  </si>
  <si>
    <t>Virsbūvēta armatūra ar LED-60W,595x595x60,IP44-VolopasLED  vai ekvivalents</t>
  </si>
  <si>
    <t>Griestos iebūvēta armatūra ar LED-29W,595x595x60,IP40-CoronaCLED vai ekvivalents</t>
  </si>
  <si>
    <t>Virsbūvēta armatūra ar LED-29W,605x605x57,IP40-Marenkoj vai ekvivalents</t>
  </si>
  <si>
    <t>Ūdensdrošības griestos iebūvēta armatūra ar LED-29W,595x595x60,IP65,GermetikP vai ekvivalents</t>
  </si>
  <si>
    <t>Ūdensdrošības virsbūvēta armatūra ar LED-29W,602x602x65,IP65,GermetikCD vai ekvivalents</t>
  </si>
  <si>
    <t>Virsbūvēta armatūra ar LED-41W,1210x143x57,IP40-Levanto vai ekvivalents</t>
  </si>
  <si>
    <t>Griestos iebūvēta armatūra ar LED-29W,595x595x60,IP40-CoronaPLED vai ekvivalents</t>
  </si>
  <si>
    <t>Virsbūvēta armatūra ar LED-2x36W,1245x360x66,lP40 - Vejš 236 vai ekvivalents</t>
  </si>
  <si>
    <t>Virsbūvēta armatūra  ar LED-19W,300x300x125,IP40-Lodos vai ekvivalents</t>
  </si>
  <si>
    <t>Virsbūvēta armatūra  ,ar lum.sp. - 4x18W,635x635x66,IP40-Briz418(1000301) vai ekvivalents</t>
  </si>
  <si>
    <t>Sienasgaismeklis ar LED-10W,260x260x58,IP54-Polluks(1019785) vai ekvivalents</t>
  </si>
  <si>
    <t>Avārijas gaismeklis''Izeja''ar akumulatoru,8W;IP65 Apollo(deg bez sprieguma 1 stundu) vai ekvivalents</t>
  </si>
  <si>
    <t>Fasāžu gaismeklis ar   lampām LED-12W, .IP66,662X96X111,Barat vai ekvivalents</t>
  </si>
  <si>
    <t>Ārējais gaismeklis ar  lampām 212W, lP66,720x360x146,H=8m,AlgolLB vai ekvivalents</t>
  </si>
  <si>
    <t>Konusveidīgs stabs (6m) ar konsoli (2m)</t>
  </si>
  <si>
    <t>Trīspolu paketslēdzis 230V, 10A</t>
  </si>
  <si>
    <t>Kustības detektors</t>
  </si>
  <si>
    <t>Pārslēdzis 230V, 10A,IP20</t>
  </si>
  <si>
    <t>Grupslēdzis 230V, 10A,IP20</t>
  </si>
  <si>
    <t>Grupslēdzis 230V, 10A,IP44</t>
  </si>
  <si>
    <t>Slēdzis 230V, 10A,IP20</t>
  </si>
  <si>
    <t>Slēdzis 230V, 10A,IP44</t>
  </si>
  <si>
    <t>Sienas kontakts230V,16A,IP20</t>
  </si>
  <si>
    <t>Sienas kontakts230V,16A,IP44</t>
  </si>
  <si>
    <t>Sienas kontakts400V,16A,IP44</t>
  </si>
  <si>
    <t>5-dzīslu vara kabelis 4x35+16AN</t>
  </si>
  <si>
    <t>5-dzīslu vara kabelis 4x16+16S</t>
  </si>
  <si>
    <t>5-dzīslu vara kabelis 4x10+10S</t>
  </si>
  <si>
    <t>5-dzīslu vara kabelis 4x6+6S</t>
  </si>
  <si>
    <t>3-dzīslu vara kabelis 2x1,5+1,5S</t>
  </si>
  <si>
    <t>3-dzīslu vara vads 3x1,5</t>
  </si>
  <si>
    <t>3-dzīslu vara vads 3x2,5</t>
  </si>
  <si>
    <t>5-dzīslu vara vads 5x1,5</t>
  </si>
  <si>
    <t>5-dzīslu vara vads 5x2,5</t>
  </si>
  <si>
    <t>5-dzīslu vara vads 5x4</t>
  </si>
  <si>
    <t>5-dzīslu vara vads 5x10</t>
  </si>
  <si>
    <t>1-dzīslu vara vads 1x16</t>
  </si>
  <si>
    <t>Nozarkārba, z/a</t>
  </si>
  <si>
    <t>Zibensaizsardzības sistēmas montāža</t>
  </si>
  <si>
    <t>Uztvērēja turētājs 16mm Zn VZ</t>
  </si>
  <si>
    <t>Krusta savienojums bez atdalošas plaknes</t>
  </si>
  <si>
    <t>219 20 ST FT Zemējuma elektrods 1,5m</t>
  </si>
  <si>
    <t>Zemēšanas ievads rods 1500mm St</t>
  </si>
  <si>
    <t>Zibensuztveršanas stienis patievināts 1500mm Alu</t>
  </si>
  <si>
    <t>Zibensuztveršanas stienis patievināts 2000mm Alu</t>
  </si>
  <si>
    <t>Gofrēta caurule EVOCAB HARD,D/Dn-50/40,7;750N  vai ekvivalents</t>
  </si>
  <si>
    <t>Gofrēta caurule EVOEL SMART,D/Dn-25/17,8;1250N  vai ekvivalents</t>
  </si>
  <si>
    <t>Gofrēta caurule EVOEL SMART,D/Dn-30,7;750N vai ekvivalents</t>
  </si>
  <si>
    <t>Nepārtrauktas barošanas bloks Mustek 636 , 650 VA,LCD Schuko. Darbības ilgums - 16 min;  vai ekvivalents</t>
  </si>
  <si>
    <t xml:space="preserve"> Antikorozijas lenta plastik 50mm PETRO brūns vai ekvivalents</t>
  </si>
  <si>
    <t>Apaļdzelzs Tordier quality 8mm Alu vai ekvivalents</t>
  </si>
  <si>
    <t>Quick Savienojums vario St FT vai ekvivalents</t>
  </si>
  <si>
    <t>Izolētais dist.turētājs stipr. regulējama garums 550-1000mm GFK</t>
  </si>
  <si>
    <t>Falcklemme 8/10mm St FT vai ekvivalents</t>
  </si>
  <si>
    <t>CombiController V50 3-pole with NPE 280V vai ekvivalents</t>
  </si>
  <si>
    <t>CombiController V50 1-pole with NPE 280V vai ekvivalents</t>
  </si>
  <si>
    <t>SW Izolētais novadītājs isCon 25 m rullis ø 23mm melns vai ekvivalents</t>
  </si>
  <si>
    <t>Kabeļu stiprinājums priekš isCon kabeļa ø 23mm  vai ekvivalents</t>
  </si>
  <si>
    <t>FX-ALCB 2-cilpuplate Intellia vai ekvivalents</t>
  </si>
  <si>
    <t>F X NE T-LV adr.- analog pults  vai ekvivalents</t>
  </si>
  <si>
    <t>Āra sirēna</t>
  </si>
  <si>
    <t>Savienojumu kārbas</t>
  </si>
  <si>
    <t>ECI-30 ieslēguma izolators</t>
  </si>
  <si>
    <t>EBI-30 bāze ieslēguma izolatoram</t>
  </si>
  <si>
    <t>PLENAPOWER AMPLIFER LBB1938/20 vai ekvivalents</t>
  </si>
  <si>
    <t>PLENA 24V CHARGER DC SUPPLY PLN-24CH10 vai ekvivalents</t>
  </si>
  <si>
    <t>CALL STATION LBB1956/00 vai ekvivalents</t>
  </si>
  <si>
    <t>CONTROLLER LBB1990/00 vai ekvivalents</t>
  </si>
  <si>
    <t>ROUTER LBB1992/00 vai ekvivalents</t>
  </si>
  <si>
    <t>MONTAŽAS SKAPIS RACK 19 vai ekvivalents</t>
  </si>
  <si>
    <t>EVAC.CONNECTION ADAPTER  LBC1256/00  vai ekvivalents</t>
  </si>
  <si>
    <t>Līnijas gala elements PLN 1EOL  vai ekvivalents</t>
  </si>
  <si>
    <t>Akumulators 12V 65 Ah</t>
  </si>
  <si>
    <t>Ugunsdrošais materiāls HILTI  vai ekvivalents</t>
  </si>
  <si>
    <t>Komutācijas (datortikla) skapis 19", 42U (600x600x2000)</t>
  </si>
  <si>
    <t>Zemējuma klemme komutācijas skapim</t>
  </si>
  <si>
    <t>24 portu datortikla savienotajpanelis UTP Cat5e RJ-45 1U  vai ekvivalents</t>
  </si>
  <si>
    <t>Plaukts 19" montējams komutācijas skapī (stiprināms četros punktos) 2U</t>
  </si>
  <si>
    <t>Tīkla komutators 24 porti 10/100/1000gbit</t>
  </si>
  <si>
    <t>V/A 1-vietiga vājstrāvas rozete ar pārsegu (1xRJ45)Cat.5e UTP</t>
  </si>
  <si>
    <t>Z/A-2-vietīgā vājstrāvas rozete ar pārsegu (2xRJ45) Cat.5e UTP</t>
  </si>
  <si>
    <t>Savienojošais kabelis RJ45-RJ45 (patch cord) 1m  vai ekvivalents</t>
  </si>
  <si>
    <t>TV maģistrālais signāla pastirpinātājs  Terra HA 123  vai ekvivalents</t>
  </si>
  <si>
    <t>Nepārtrauktas barošanas bloks (230V. 50 Hz. 2200 VA)</t>
  </si>
  <si>
    <t>Nepārtrauktas barošanas bloks</t>
  </si>
  <si>
    <t>Dahua NVR 32 kanālu ar 16 Poe digitālā ieraksta iekārta 16 TB HDD vai ekvivalents</t>
  </si>
  <si>
    <t>IP video novērošanas ieraksta klienta monitors 32 LED</t>
  </si>
  <si>
    <t xml:space="preserve">Patch panelis 24 portu </t>
  </si>
  <si>
    <t>Ūdensvads no Uponor daudzslāņu caurulēm un presējamo veidgabalu sistēmu MLCP ar 12mm porgumijas pretkondensācijas izolāciju 0.040w/mK vai ekvivalents</t>
  </si>
  <si>
    <t>Roku mazgātnes jaucējkrāns - hromēts tērauds, stiprinājums pie izlietnes GUSTAVSBERG vai ekvivalents</t>
  </si>
  <si>
    <t>Vannas jaucējkrāns ar dušas sietiņu GUSTAVSBERG vai ekvivalents</t>
  </si>
  <si>
    <t>Izlietnes jaucējkrāns ar sietiņu GUSTAVSBERG vai ekvivalents</t>
  </si>
  <si>
    <t>Dušas maisītājs - hromēts tērauds, stiprināts pie sienas GUSTAVSBERG vai ekvivalents</t>
  </si>
  <si>
    <t>Klozetpods - sanitārais porcelāns ar slīpo izlaidni GUSTAVSBERG vai ekvivalents</t>
  </si>
  <si>
    <t>Izlietne - sanitārais porcelāns ar stiprinājumu pie sienas GUSTAVSBERG vai ekvivalents</t>
  </si>
  <si>
    <t>Vanna ar sifoni invalīdiem, GUSTAVSBERG vai ekvivalents</t>
  </si>
  <si>
    <t>Invalīdu izlietne, GUSTAVSBERG 7119-99  70x56cm, balta, GB157119990110 vai ekvivalents</t>
  </si>
  <si>
    <t>L-1; 3-stiklu stikla pakete: 4LowE/12+4/12+4LowE+Arg (Pakete ar 2 selektīvam stiklam, Ug=0,7) Izmēri: 1900mmx1870mm</t>
  </si>
  <si>
    <t>L-3;3-stiklu stikla pakete: 4LowE/12+4/12+4LowE+Arg (Pakete ;ar 2 selektīvam stiklam, Ug=0,7) Izmēri: 2340mmx2010mm</t>
  </si>
  <si>
    <t>L-2; 3-stiklu stikla pakete: 4LowE/12+4/12+4LowE+Arg (Pakete ar 2 selektīvam stiklam, Ug=0,7) Izmēri: 2340mmx1770mm</t>
  </si>
  <si>
    <t>L-4;3-stiklu stikla pakete: 4LowE/12+4/12+4LowE+Arg (Pakete ar 2 selektīvam stiklam, Ug=0,7) Izmēri: 900mmx1870mm</t>
  </si>
  <si>
    <t>L-5;3-stiklu stikla pakete: 4LowE/12+4/12+4LowE+Arg (Pakete ar 2 selektīvam stiklam, Ug=0,7) Izmēri: 1200mmx1970mm</t>
  </si>
  <si>
    <t>L-6;3-stiklu stikla pakete: 4LowE/12+4/12+4LowE+Arg (Pakete ar 2 selektīvam stiklam, Ug=0,7) Izmēri: 1400mmx1500mm</t>
  </si>
  <si>
    <t>L-7;3-stiklu stikla pakete: 4LowE/12+4/12+4LowE+Arg (Pakete ar 2 selektīvam stiklam, Ug=0,7) Izmēri: 1420mmx790mm</t>
  </si>
  <si>
    <t>L-8; 3-stiklu stikla pakete: 4LowE/12+4/12+4LowE+Arg (Pakete ar 2 selektīvam stiklam, Ug=0,7) Izmēri: 1450mmx1170mm</t>
  </si>
  <si>
    <t>V-1; 3-stiklu stikla pakete: 4LowE/12+4/12+4LowE+Arg (Pakete ar 2 selektīvam stiklam, Ug=0,7) Izmēri: 1600mmx2170mm</t>
  </si>
  <si>
    <t>Sakret KS G grunts  vai ekvivalents</t>
  </si>
  <si>
    <t>Krāsa Sakret 7  vai ekvivalents</t>
  </si>
  <si>
    <t>Piekartie griesti (600x600) OWAcoustic Brillianto 12 mm, S3 T 24 aw 0,70, NRC 0,70, rezdamā piekares sistēma vai ekvivalents</t>
  </si>
  <si>
    <t>Mitrumizturīgas mineralvates plaksnes (600x600) OWAcoustic Rockfon Artic T24, aw 0,8, NRC 0,75, rezdamā piekares sistēma vai ekvivalents</t>
  </si>
  <si>
    <t>Skaņu absorbējošie piekartie griesti Ecophon Combison Duo A (600x600) redzamā piekares sistēma. M85 vai ekvivalents</t>
  </si>
  <si>
    <t>Skaņu abosrbējošo piekarto griestu Ecophon Combison barjera vai ekvivalents</t>
  </si>
  <si>
    <t>Sakret KS G grunts vai analogs vai ekvivalents</t>
  </si>
  <si>
    <t>Krāsa metālam HAMMERITE SMOOTH FINISH  vai ekvivalents</t>
  </si>
  <si>
    <t>Blīvētas šķembas 100 mm</t>
  </si>
  <si>
    <t xml:space="preserve">Fasādes dziļumgrunts, patēriņš  0,30 litri/m2 </t>
  </si>
  <si>
    <t>Armēšanas java 7 kg uz m2</t>
  </si>
  <si>
    <t>Gipša apmetums, krāsa uz ūdens bāzes (Luja40) 20.kl vai ekvivalents</t>
  </si>
  <si>
    <t>Mitrumizturīgais apmetums , krāsa uz ūdens bāzes (Luja40) 20.kl vai ekvivalents</t>
  </si>
  <si>
    <t>Knauf skrūves vai ekvivalents</t>
  </si>
  <si>
    <t>Knauf dibeli vai ekvivalents</t>
  </si>
  <si>
    <t>Betona pretputekļu segums Vi.P.Co-Strukturējošu pretputekļu sastāvs betona visrsmām vai  ekvivalents</t>
  </si>
  <si>
    <t>Remmers 2-komponentu epoksīda klājums;  tonis smilškrāsas ar tumši brūniem un baltiem čipsiem vai  ekvivalents</t>
  </si>
  <si>
    <t>Uponor gala noslēguzmava vai ekvivalents</t>
  </si>
  <si>
    <t>Cauruļvads (izolācija TUBOLIT DG 9 mm) KAN-therm Steel vai ekvivalents</t>
  </si>
  <si>
    <t>Cauruļvads (izolācija TUBOLIT DG 13 mm) KAN-therm Steel vai ekvivalents</t>
  </si>
  <si>
    <t>Fasondaļas un veidgabali KAN-therm Steel vai ekvivalents</t>
  </si>
  <si>
    <t>Cauruļvads KAN-therm Steel vai ekvivalents</t>
  </si>
  <si>
    <t>Uponor Thermo Twin izolācijavai ekvivalents</t>
  </si>
  <si>
    <t>Skārda kombinētā gaisa pieplūdes un nosūces virtuves pavarda kape ar taukvielu uztveršanas filtriem 
KVF_2_2600_1000_5_5_T8_840  P/N=1400/1400</t>
  </si>
  <si>
    <t xml:space="preserve">VAV vārsts ar izpildmehanismu. kontroles bloks (input 0-10VDC. output 0-10VDC. 24VAC) </t>
  </si>
  <si>
    <t>Jumta ventilators TD-350/100-125 SILENT
 Lp=155m3/st; ∆P=100 Pa vai ekvivalents</t>
  </si>
  <si>
    <t>Ātruma regulators REB-ECOWATT vai ekvivalents</t>
  </si>
  <si>
    <t>Gaisa pieplūdes-nosūces agregāts Lp=2800m3/st. Ln=2800m3/st. ∆P=200/200 Pa (spiediens: pieplūdes/ nosūces + izmēšanas gaiss); rotora reģenerators eff. 92.8%; ūdens kalorifers Qsild=8.1kW 80/60oC; gaisa filtrs F7(piepl.). F6(nosūc.); gaisa regulēšanas vārsti 2 gab.; pieplūdes ventilators ar elektrodzinēju Nel=0.97kW.~1f; ar nosūces el. dzinēju Nel=0.97kW. ~1f (ventilatoru regulatori - frekvenču pārvejdotāji); vadības bloks un automātika</t>
  </si>
  <si>
    <t>EPP-22 (stikla) adr.rokas poga sark., ar izolatom.</t>
  </si>
  <si>
    <t>Ūdensvads no Uponor daudzslāņu caurulēm un presējamo veidgabalu sistēmu MLCP ar 30mm siltumizolācijas čaulām 0.032w/mK ar PVC pārklājumu vai ekvivalents</t>
  </si>
  <si>
    <t>Ūdensvads no Uponor daudzslāņu caurulēm un presējamo veidgabalu sistēmu MLCP vai ekvivalents</t>
  </si>
  <si>
    <t>Būvuzņēmējam ievērtēt visus palīgmateriālus un darbus, kuri nepieciešami konkrēto būvdarbu pozīciju realizācijai;</t>
  </si>
  <si>
    <t>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</si>
  <si>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Aizsargčaula komplekts NPW-200</t>
  </si>
  <si>
    <t>darb-ietilpība (c/h)</t>
  </si>
  <si>
    <t>Pagraba griesti</t>
  </si>
  <si>
    <t>Æ200x1</t>
  </si>
  <si>
    <t>MAGNA1 
25-60</t>
  </si>
  <si>
    <t>Mēr-vienība</t>
  </si>
  <si>
    <r>
      <t>To-100</t>
    </r>
    <r>
      <rPr>
        <vertAlign val="superscript"/>
        <sz val="10"/>
        <rFont val="Arial Narrow"/>
        <family val="2"/>
      </rPr>
      <t>o</t>
    </r>
    <r>
      <rPr>
        <sz val="10"/>
        <rFont val="Arial Narrow"/>
        <family val="2"/>
      </rPr>
      <t>C</t>
    </r>
  </si>
  <si>
    <r>
      <t xml:space="preserve">Cirkulācijas sūknis </t>
    </r>
    <r>
      <rPr>
        <b/>
        <sz val="10"/>
        <rFont val="Arial Narrow"/>
        <family val="2"/>
      </rPr>
      <t>PN1-CS</t>
    </r>
  </si>
  <si>
    <r>
      <t>To-100</t>
    </r>
    <r>
      <rPr>
        <vertAlign val="superscript"/>
        <sz val="10"/>
        <color indexed="8"/>
        <rFont val="Arial Narrow"/>
        <family val="2"/>
      </rPr>
      <t>o</t>
    </r>
    <r>
      <rPr>
        <sz val="10"/>
        <color indexed="8"/>
        <rFont val="Arial Narrow"/>
        <family val="2"/>
      </rPr>
      <t>C</t>
    </r>
  </si>
  <si>
    <r>
      <t>Cirkulācijas sūknis</t>
    </r>
    <r>
      <rPr>
        <b/>
        <sz val="10"/>
        <rFont val="Arial Narrow"/>
        <family val="2"/>
      </rPr>
      <t xml:space="preserve"> PN2-CS</t>
    </r>
  </si>
  <si>
    <r>
      <t xml:space="preserve">Cirkulācijas sūknis </t>
    </r>
    <r>
      <rPr>
        <b/>
        <sz val="10"/>
        <rFont val="Arial Narrow"/>
        <family val="2"/>
      </rPr>
      <t>PN3-CS</t>
    </r>
  </si>
  <si>
    <r>
      <t xml:space="preserve">Cirkulācijas sūknis </t>
    </r>
    <r>
      <rPr>
        <b/>
        <sz val="10"/>
        <rFont val="Arial Narrow"/>
        <family val="2"/>
      </rPr>
      <t>CS2</t>
    </r>
  </si>
  <si>
    <t>REB-ECOWATT 
(0-10V)</t>
  </si>
  <si>
    <t>Skārda kombinētā gaisa pieplūdes un nosūces virtuves pavarda kape ar taukvielu uztveršanas filtriem  KVF_2_1200_1200_5_5_T8_840 Lp/Ln=650/650m3/st.</t>
  </si>
  <si>
    <t>Skārda kombinētā gaisa pieplūdes un nosūces virtuves pavarda kape ar taukvielu uztveršanas filtriem  KVF_2_1100_1000_4_4_T8_840  Lp/Ln=400/450m3/st.</t>
  </si>
  <si>
    <t xml:space="preserve">VAV vārsts ar izpildmehanismu. kontroles bloks
 AT-VAV (input 0-10VDC. output 0-10VDC. 24VAC) </t>
  </si>
  <si>
    <t xml:space="preserve">VAV vārsts ar izpildmehanismu. kontroles bloks 
AT-VAV (input 0-10VDC. output 0-10VDC. 24VAC) </t>
  </si>
  <si>
    <t>Spēka elektrosadales skapis ar ievada automatsledzi C 3x63 A un automatsledžiem grupas (13 gab.) :
-C3x50A-1gab.-C3x25A-3gab.-C3x16A-1gab.-C1x25A-1gab.-C1x16A-2gab.-C1x10A-2gab.-B1x10A-3gab.diferencialais nopludes relejs 400V, 50A,30mA-1gab.;
25A,30mA-3gab.;16A,30mA-1gab.;diferencialais nopludes relejs 230V, 25A,30mA-1gab.; 10A,30mA-1gab.;415x435x180</t>
  </si>
  <si>
    <t>Spēka elektrosadales skapis ar ievadaautomātslēdzi C 3x63 A un automātslēdžiem grupas (13 gab.)- C3x25 A - 3 gab.- C3x16 A - 2 gab.- C3x10 A - I gab.- C1x16 A - 5gab.- Clx10 A - 6 gab.- B1x16 A - 3 gab.- B1x10 A - I gab.diferenciālais noplūdes relejs 400V,25 A, 30 mA - 3 gab.;16 A, 30 mA - 2 gab.; diferencialais noplūdes relejs 230V,
16 A, 30 mA -1 gab.;10 A, 30 mA -1 gab.;Elektroenerģijas skaitītājs, 400V, 100A -1 gab. 564x754x250</t>
  </si>
  <si>
    <t>Lokālā tāme Nr. 1-22</t>
  </si>
  <si>
    <t>Lokālā tāme Nr. 1-14</t>
  </si>
  <si>
    <t>Lokālā tāme Nr. 1-16</t>
  </si>
  <si>
    <t>Lokālā tāme Nr. 1-19</t>
  </si>
  <si>
    <t>Bruģa ieklāšana 60 mm</t>
  </si>
  <si>
    <t xml:space="preserve">Margas. Horizontālo stieņu kopējais garums ∅ 60 mm (2x49m)
</t>
  </si>
  <si>
    <t>t.m</t>
  </si>
  <si>
    <t>Margas. Vertikālo tērauda statņu (l=0.7 m) skaits</t>
  </si>
  <si>
    <t>99.1.</t>
  </si>
  <si>
    <t>99.2.</t>
  </si>
  <si>
    <t>99.3.</t>
  </si>
  <si>
    <t>99.4.</t>
  </si>
  <si>
    <t>Margas M-1, koka -cēlkoks(ozols) -50 mm</t>
  </si>
  <si>
    <t>Nerūsējošā tērauda margas, M-2,d=10 mm</t>
  </si>
  <si>
    <t xml:space="preserve"> Nerūsējošā tērauda statņi, S-1, d= 40 mm;h=1,1m;</t>
  </si>
  <si>
    <t>gb</t>
  </si>
  <si>
    <t>Nerūsējošā tērauda statņi, S-2, d=10 mm;h=10mm</t>
  </si>
  <si>
    <t>Iekšējo kāpņu margu izbūve</t>
  </si>
  <si>
    <t>Ārējo kāpņu margu izbūve</t>
  </si>
  <si>
    <t>Margas M-1, Pulētas, Nerūsējošā tērauds  M-1, d=50 mm</t>
  </si>
  <si>
    <t>Segplāksne d=80</t>
  </si>
  <si>
    <t xml:space="preserve">Sienas aizsardzības elementi piem. Geflor Wall protection rails "Impact 120", augstumā 700mm un 1000mm vai ekvivalents
</t>
  </si>
  <si>
    <t>Margas gaiteņos. Margas M-1, koka -cēlkoks(ozols) -50 mm</t>
  </si>
  <si>
    <t>Gaiteņu margu izbūve</t>
  </si>
  <si>
    <t>Betona pakāpieni</t>
  </si>
  <si>
    <t>ĀRĒJIE TĪKLI</t>
  </si>
  <si>
    <t>SADZĪVES NOTEKŪDEŅU KANALIZĀCIJA K1</t>
  </si>
  <si>
    <t>Būvlaukums</t>
  </si>
  <si>
    <t>Terase</t>
  </si>
  <si>
    <t>Pretendents</t>
  </si>
  <si>
    <t>Lokālā tāme Nr. 1</t>
  </si>
  <si>
    <t>sētas īre</t>
  </si>
  <si>
    <t>mēneši</t>
  </si>
  <si>
    <t>Būvtāfeles izgatavošana un montāža</t>
  </si>
  <si>
    <t>Sadzīves telpu moduļa uzstādīšana</t>
  </si>
  <si>
    <t>moduļa īre</t>
  </si>
  <si>
    <t>Biotualetes īre</t>
  </si>
  <si>
    <t>Būvgružu savākšana un utilizācija</t>
  </si>
  <si>
    <t>Lokālā tāme Nr. 3</t>
  </si>
  <si>
    <t>Terases atjaunošanas būvdarbi</t>
  </si>
  <si>
    <t>Fasāde</t>
  </si>
  <si>
    <t>Fasādes restes montāža UN-7 izvadam</t>
  </si>
  <si>
    <t>Grīda</t>
  </si>
  <si>
    <t>Dzelzsbetona plātnes attīrīšana pēc demontāžas darbiem, žāvēšana un apstrāde ar pretsēnīšu līdzekli</t>
  </si>
  <si>
    <t>Dzelzsbetona plātnes gruntēšana un izlīdzināšana ar pašizlīdzinošo sastāvu 3-6mm biezumā</t>
  </si>
  <si>
    <t>Savācējpiltuves</t>
  </si>
  <si>
    <t>Demontāžas darbi</t>
  </si>
  <si>
    <t>Lokālā tāme Nr. 2</t>
  </si>
  <si>
    <t>PVN 21%</t>
  </si>
  <si>
    <t>Plastmasas sadzīves kanalizācijas caurules PP ar ieguldes klasi SN8 (T8) De 160 mm ar uzmavu un blīvgredzenu (piemēram Uponor IQ caurules ar integrētu uzmavu , vai ekvivalents) montāža tranšējā ar sienu stiprināšanu, sausā gruntī, dziļumā līdz 2m uz 15cm noblīvētas smilšu pamatnes, un ar aizbēršanu noblīvējot pa kārtām.</t>
  </si>
  <si>
    <t>Skatakas pašteces notekūdeņiem Ø400/160 mm ar teleskopisko cauruli Ø315, ķeta rāmi un vāku 40T, H=÷ 2,0 m (piemēram Uponor PP gludsienu PRO T2 400/160 standarta akas), piegāde un izbūve sausā gruntī.</t>
  </si>
  <si>
    <t>Spiediena dzēšanas aka no dzelszbetona grodiem Ø1000 mm, dziļumā līdz 2m, ar „peldošu” ķeta vāku 40T, sausā gruntī, hidroizolācija pilnā apjomā</t>
  </si>
  <si>
    <t>Pievienojums esošai dzelzsbetona grodu akai ar aizsargčaulām, ar pārgāzes cauruļvadu Ø160mm, slapjā gruntī dziļumā H=4,0m</t>
  </si>
  <si>
    <t>Tauku atdalītājs uzstādāms gruntī ar jaudu 4l/s, slodzes klasi D400 (piemēram ACO LIPUMAC P-B polietilēna tauku atdalītājs)</t>
  </si>
  <si>
    <t>Notekūdeņu sūknētava ar ražību (piemēram EDGAR ar sūkni SV0 14CL)</t>
  </si>
  <si>
    <t>Spiedvads PE PN12,5</t>
  </si>
  <si>
    <t>Ø40</t>
  </si>
  <si>
    <t>Iebūvēto kanalizācijas tīklu hidrauliskā pārbaude, uzmērīšana un nodošana ekspluatācijā.</t>
  </si>
  <si>
    <t>UGUNSDZĒSĪBAS ŪDENSVADS Ū2</t>
  </si>
  <si>
    <t>Ø200 x 11,9</t>
  </si>
  <si>
    <t>PP pāreja 350x200mm ar sietu "acīm" 10x10mm</t>
  </si>
  <si>
    <t>350x200</t>
  </si>
  <si>
    <t>Ugunsdzēsības aka no dzelszbetona grodiem Ø1500 mm, dziļumā līdz 3m, ar „peldošu” ķeta vāku 40T, slapjā gruntī</t>
  </si>
  <si>
    <t>Ø1500</t>
  </si>
  <si>
    <t>Pazemes tipa aizbīdnis ar teleskopisko kātu</t>
  </si>
  <si>
    <t>Dn200</t>
  </si>
  <si>
    <t>SADZĪVES ŪDENSVADS Ū1</t>
  </si>
  <si>
    <t>Spēka elektrosadales skapis ar ievadaautomātslēdzi C 3x32 A un automātslēdžiem grupas (10 gab.)- C1x16 A - 5 gab.-C1x10 A - 2 gab.- B1x10 A - 3 gab.-415x435x180</t>
  </si>
  <si>
    <t xml:space="preserve"> D2 Mod. L10 (krāsots pēc RAL gaiši brūns) blīvas bez sliekšņa; vērtnes biezums 40 mm; ar krāsotu līmētās konstrukcijas kārbu 2,5 gab. izm.2200х74х42 mm, ; salikts durvju bloks iesk. frēzejumu vietas eņģēm un durvju mehānismam</t>
  </si>
  <si>
    <t>D-13.1. EI 30 Ugunsdrošās durvis (skat. spec.)</t>
  </si>
  <si>
    <t>18.1.</t>
  </si>
  <si>
    <t>LK1; (Lūka uz bēniņiem), Siltināta ugunsdroša lūka EI 30, U=1,6 W(m2xK), 800m800mm</t>
  </si>
  <si>
    <t>Iebūvējamais kājslauķis
2000x1000mm uz atz. -0,75.
Forbo Nuway Connect 17mm anodized aluminium, open construction, 4 row bristle vai ekvivalents</t>
  </si>
  <si>
    <t>Kājslauķis FORBO 
Coral brush 2400x1500mm.
Diegu sastāvs-100% poliamīds. Nodiluma izturība (EN 1307)-33.klase. Uguns drošība (EN 13501-1)-Bfl-s1 vai ekvivalents</t>
  </si>
  <si>
    <t>Ūdensvads no ProFuse PN10 caurulēm vai ekvivalentām, montāža tranšējā ar sienu stiprināšanu, slapjā gruntī, dziļumā līdz 2m uz 15cm noblīvētas smilšu pamatnes, un ar aizbēršanu noblīvējot pa kārtām</t>
  </si>
  <si>
    <t>Pazemes tipa ugunsdzēsības hidranta HAWLE DN50 Nr.5081 ar kapi Ø300 Nr.1790 vai ekvivalenta uzstādīšana uz esošā ūdensvada Dn50</t>
  </si>
  <si>
    <t>Durvis AD-1, 3020x2480. Divviru, siltinātas, PVC, ar slieksni. Ar pašaizvēršanās mehānismu. ABLOY furnitūra. Virs durvīm - neverams logs. Stiklojumam pielietot trieciendrošus - rūdītus stiklus. Durvju ailas aizpildījumam pēc montāžas jānodrošina siltumcaurlaidības koeficents Uw=1.3 W/m² K; vai ekvivalents</t>
  </si>
  <si>
    <t>Durvis AD-2, 1300x2100,
Divviru, siltinātas, PVC, ar slieksni. Ar pašaizvēršanās mehānismu. ABLOY furnitūra. Virs durvīm - neverams logs. Stiklojumam pielietot trieciendrošus - rūdītus stiklus.
Durvju ailas aizpildījumam pēc montāžas jānodrošina siltumcaurlaidības koeficents Uw=1.3 W/m² K; vai ekvivalents</t>
  </si>
  <si>
    <t>Durvis AD-3, 1000x2080,  Vienviru, siltinātas, PVC, ar slieksni. Ar pašaizvēršanās mehānismu. ABLOY furnitūra.
Durvju ailas aizpildījumam pēc montāžas jānodrošina siltumcaurlaidības koeficents Uw=1.3 W/m² K; vai ekvivalents</t>
  </si>
  <si>
    <t>Durvis AD-4,  900x1900, Vienviru, siltinātas, PVC, ar slieksni. Ar pašaizvēršanās mehānismu. ABLOY furnitūra.
Durvju ailas aizpildījumam pēc montāžas jānodrošina siltumcaurlaidības koeficents Uw=1.3 W/m² K; vai ekvivalents</t>
  </si>
  <si>
    <t>Durvis AD-5, 1200x1900, Vienviru, siltinātas, PVC, ar slieksni. Ar pašaizvēršanās mehānismu. ABLOY furnitūra.
Durvju ailas aizpildījumam pēc montāžas jānodrošina siltumcaurlaidības koeficents Uw=1.3 W/m² K; vai ekvivalents</t>
  </si>
  <si>
    <t xml:space="preserve">Tiešās izmaksas kopā, t. sk. darba devēja sociālais nodoklis (%) </t>
  </si>
  <si>
    <t>Objekta nosaukums:</t>
  </si>
  <si>
    <t>Tāme sastādīta 2017. gada tirgus cenās, pamatojoties uz _______ daļas rasējumiem. Tāmes izmaksas ____________ euro</t>
  </si>
  <si>
    <t>Tāme sastādīta 2017. gada ____. ____________</t>
  </si>
  <si>
    <t>Sertifikāta Nr: _____________________</t>
  </si>
  <si>
    <t>Tāme sastādīta 2017. gada ___. ____________</t>
  </si>
  <si>
    <t>Pasūtījuma Nr/ Iepirkuma ID Nr:</t>
  </si>
  <si>
    <t>Sociālās aprūpes centrs "Jaungulbenes alejas"</t>
  </si>
  <si>
    <t>Darbietilpība
(c/h)</t>
  </si>
  <si>
    <t>t. sk. darba aizsardzība</t>
  </si>
  <si>
    <t xml:space="preserve">Pavisam kopā </t>
  </si>
  <si>
    <t>Kopā</t>
  </si>
  <si>
    <t xml:space="preserve">Kopā </t>
  </si>
  <si>
    <t xml:space="preserve">Projektēts akmens vates blīvejums
(ekvivalents PAROC XSI 001); λ=0,037W/mK </t>
  </si>
  <si>
    <t xml:space="preserve">Projektēts - Aplodu siltumizolācijas plāksne, (ekvivalents PAROC Linio15), λ=0,037W/mK </t>
  </si>
  <si>
    <t>Projektētā h-izolācijas lenta, ekvivalents CONTEGA Exo (ārēja sistēma)</t>
  </si>
  <si>
    <t>Projektēta difūzujas lenta,   ekvivalents CONTEGA  SL (iekšēja sistēma)</t>
  </si>
  <si>
    <t>LP-8; stiklu stikla pakete: 4LowE/12+4/12+4LowE+Arg (Pakete ar 2 selektīvam stiklam, Ug=0,7) Izmēri: 1050mmx1200mm</t>
  </si>
  <si>
    <t>Stalažu montāža un demontāža</t>
  </si>
  <si>
    <t>Cokola esošā siltinājuma demontāža</t>
  </si>
  <si>
    <t>D3 Mod. LT13 (krāsots pēc RALgaiši brūns) vienviru koka gludas bez sliekšņa ar rūdīto stiklojumu; vērtnes biezums 40 mm; ar krāsotu līmētās konstrukcijas kārbu 2,5 gab. izm.2200х74х42 mm; salikts durvju bloks iesk. frēzejumu vietas eņģēm un durvju mehānismam</t>
  </si>
  <si>
    <t>Ķieģeļi</t>
  </si>
  <si>
    <t xml:space="preserve"> D4.1 Mod. L10 (krāsots pēc RALgaiši brūns); 2-viru blīvas bez sliekšņa; vērtnes biezums 40 mm; ar krāsotu līmētās konstrukcijas kārbu 2,5 gab. izm.2200х74х42 mm; salikts durvju bloks iesk. frēzejumu vietas eņģēm un durvju mehānismam; bloks sastāv no 2 gab. durvju vērtnēm; vērtņu skaits kopā 18 gab.</t>
  </si>
  <si>
    <t>Vērtīgās demontētās iekārtas un konstrukcijas jānodod pasūtītājam.</t>
  </si>
  <si>
    <t>LK2; (Lūka izeja uz jumtu), metāla lūka ar stiklu</t>
  </si>
  <si>
    <t>Restes Rukki Restes S33x37,5*30*3   vai ekvivalents</t>
  </si>
  <si>
    <t>Pakāpieni FINNLT 800x230  vai ekvivalents</t>
  </si>
  <si>
    <t>HILTI-HY150+HAS M8x110 vai ekvivalents</t>
  </si>
  <si>
    <t>Hilti HIT-HY 150+HAS M16 vai ekvivalents</t>
  </si>
  <si>
    <t>GKB reģipsis</t>
  </si>
  <si>
    <t xml:space="preserve"> GKBi reģipsis</t>
  </si>
  <si>
    <t>Piekārtie griesti (600x600) OWAcoustic Brillianto 12 mm, S3 T 24 aw 0,70, NRC 0,70, rezdamā piekares sistēma vai ekvivalents</t>
  </si>
  <si>
    <t xml:space="preserve">Piekaramo griestu montāža </t>
  </si>
  <si>
    <t>EBI-10 Standarta detektoru bāze</t>
  </si>
  <si>
    <t xml:space="preserve">ESS UIS </t>
  </si>
  <si>
    <t>1.pielikums</t>
  </si>
  <si>
    <t>Koptāme</t>
  </si>
  <si>
    <t>Peļņa __ %</t>
  </si>
  <si>
    <t>2020.gada ___. _____________</t>
  </si>
  <si>
    <t>Tips vai ekvivalents</t>
  </si>
  <si>
    <t>Sastādīja</t>
  </si>
  <si>
    <t>Tāmes izmaksas EUR</t>
  </si>
  <si>
    <t>Par kopējo summu (euro)</t>
  </si>
  <si>
    <t>Kopējā darbietilpība (c/h)</t>
  </si>
  <si>
    <t>(darba veids vai konstruktīvā elementa nosaukums)</t>
  </si>
  <si>
    <t>Būves nosaukums:</t>
  </si>
  <si>
    <t>Objekta adrese:</t>
  </si>
  <si>
    <t>N.p.k.</t>
  </si>
  <si>
    <t>1</t>
  </si>
  <si>
    <t>2</t>
  </si>
  <si>
    <t>3</t>
  </si>
  <si>
    <t>Lokālā tāme Nr. 1-1</t>
  </si>
  <si>
    <t>Kods</t>
  </si>
  <si>
    <t>Darba nosaukums</t>
  </si>
  <si>
    <t>Mērv.</t>
  </si>
  <si>
    <t>Daudz.</t>
  </si>
  <si>
    <t>Darba alga (euro)</t>
  </si>
  <si>
    <t>Materiāli (euro)</t>
  </si>
  <si>
    <t>Ugunsdzēsības stenda uzstādīšana objektā (Atbilstoši MK 238)</t>
  </si>
  <si>
    <t xml:space="preserve">Drošības zīmes montāža un uzturēšana visu būvdarbu laiku  </t>
  </si>
  <si>
    <t>obj.</t>
  </si>
  <si>
    <t>obj</t>
  </si>
  <si>
    <t>Nosegplātņu virsmas 2x apstrāde ar hidrofobu</t>
  </si>
  <si>
    <t>Kāpņu pārbūves mezgls</t>
  </si>
  <si>
    <t xml:space="preserve">Saudzīgi demontēt parapeta seguma plātnes un nerūsējoša tērauda margas, saglabājot montāžai. </t>
  </si>
  <si>
    <t>Esošā kāpņu flīzējuma demontāža, ieskaitot līmes kārtu, flīzētas grīdlīstes uz sienas</t>
  </si>
  <si>
    <t xml:space="preserve">Sienas pamatkonstrukcijas vizuālā tehniskā apsekošana, atzinuma sagatavošana </t>
  </si>
  <si>
    <t>Fasādes restes demontāža UN-7 izvadam, saglabājot montāžai</t>
  </si>
  <si>
    <t>Saudzīgi demontēt  nerūsējoša tērauda margas, saglabājot montāžai (Kāpņu laidums + terasē pie durvīm)</t>
  </si>
  <si>
    <t>Atbalsta sienas virsmas sagatavošana plākšņu montāžai gruntēšana, virsmas izlidzinošā slāņa iestrāde</t>
  </si>
  <si>
    <t>Cementa bāzes īpaši elastīgas 2 komponentu hidroizolācijas iestrāde atbalsta sienas virsmai ar armēšanas sietu</t>
  </si>
  <si>
    <t>Nerūsējoša tērauda margas montāža  (Kāpņu laidums + terasē pie durvīm)</t>
  </si>
  <si>
    <t>Hidroizolējošas bitumena mastikas iestrāde</t>
  </si>
  <si>
    <t>Hidroizolējošas bitumena pārklājuma - līmjavas iestrāde</t>
  </si>
  <si>
    <t>Fasādes apgaismojuma demontāža , saglabājot montāžai</t>
  </si>
  <si>
    <t xml:space="preserve">Fasādes apgaismojuma montāža  </t>
  </si>
  <si>
    <t>Esošā bruģakmeņa noklašana būvdarbu laikā ar ruberoīdu, demontāža, utilizācija  pēc būvdarbu pabeigšanas ( 56,9tmx1,0m)</t>
  </si>
  <si>
    <t xml:space="preserve">Esošo logu un durvju ( 1600x2140mm -1 gb un 5050mmx2200mm-1 gb)  nosegšana būvdarbu laikā ar preskartonu  (1220*2440*3.0mm) demontāža, utilizācija  pēc būvdarbu pabeigšanas </t>
  </si>
  <si>
    <t>Sienu notīrīt, apstrādāt ar pretsēnīšu un pretpelējuma sastāvu, ieskaitot logu un durvju ailes</t>
  </si>
  <si>
    <t>Ekstrudēta putupolisterola plāksnes montāža biezums 200mm (100+100mm)</t>
  </si>
  <si>
    <t>Būvobjekta mobilās sētas montāža / demontāža  un pagaidu vārtu uzstādīšana autotransportam</t>
  </si>
  <si>
    <t xml:space="preserve">Biotualetes uzstādīšana un aizvešana, ieskaitot ikmēneša apkalpošanu  1 x 4 nedēļās </t>
  </si>
  <si>
    <t xml:space="preserve">Pagaidu elektropieslēgums, skaitītāja montāža  un maksa par elektrības izmantošanu (visā būvniecības laikā) demontāža pēc būvdarbiem   </t>
  </si>
  <si>
    <t xml:space="preserve">Pagaidu ūdensvada pieslēgums, skaitītāja montāža un maksa par elektrības izmantošanu (visā būvniecības laikā) demontāža pēc būvdarbiem   </t>
  </si>
  <si>
    <t xml:space="preserve">Celtniecības sastatņu montāža / demontāžā,  sastatņu nomas izmaksas (visā būvniecības laikā) </t>
  </si>
  <si>
    <t>Sastatņu aizsargtīkla uzstādīšana, demontāža pēc būvdarbiem</t>
  </si>
  <si>
    <t>Pagaidu jumta izbūve terases aizsardzībai no nokrišņiem. Pagaidu jumta demontāža, utilizācija pēc būvdarbu pabeigšanas.</t>
  </si>
  <si>
    <t>Fasādes apmetuma demontāža no abām pusēm terases sienai asīs S2 un K, ieskaitot logu un durvju ailes</t>
  </si>
  <si>
    <t>Terases grīdas seguma un siltinājuma demontāža ~28cm biezumā , flīzētas grīdlīstes uz sienas b-100mm</t>
  </si>
  <si>
    <t>Terases fasādes sienas, ieskaitot logu un durvju ailes,  virsmas sagatavošana (sienu armēšana ar stiklšķiedras sietu (Stikla šķiedras siets SSA 1363-4(100) SM, 160 g/m2 , šūnas izmērs 4x4mm) līmjavā (Sakret BAK) virs siltumizolācijas divas kārtās  biezums 4-6mm)  un gruntēšana dekoratīvajam apmetumam</t>
  </si>
  <si>
    <t>Cokola skārda profila demontāža, utilizācija,  montāža, krāsots skārds 0,6mm, tonets, objektā uzstādītajam</t>
  </si>
  <si>
    <t>Masā tonēts minerālais dekoratīvais apmetums "Sakret" SIP ieskaitot logu un durvju ailes</t>
  </si>
  <si>
    <t>Atbalsta sienas betona nosegplātņu montāža, ieskaitot tērauda margas,  uz cementa bāzes īpaši elastīga, ātri cietējoša 2 komponentu flīžu līmi, virsmas šuvju un plaisu aizdare ar nerūkošu, ūdens atgrūdošu šuvotāju ar pretpelēšanas efektu</t>
  </si>
  <si>
    <t>Betona C25/30  izlīdzinošā kārta veidojot slīpumus uz savācējpiltuvēm minimums 70mm biezumā</t>
  </si>
  <si>
    <t>Izlīdzinošās kārtas armēšana ar sietu d4/150x150mm</t>
  </si>
  <si>
    <t>Horizontālās hidroizolācijas iebūve divās kārtās uz epoksīdsveķu bāzes, ieskaitot stūra hidroizolācijas lenti</t>
  </si>
  <si>
    <t>Akmens masas grīdas flīžu PIE 5, R11 ieklāsāna terasei izmantojot āra apstākļiem paredzētu elastīgo flīžu līmi un ūdeni atgrūdošu šuvotāju ar pretpelējuma piedevu, silikona hermētiķis flīžu sānu skaldnes. Sienas fragmenta apdare ar grīdas flīzem (h-150mm) +  silikona hermētiķis iekšējam stūrim un sienu un flīzes savienojuma vietai</t>
  </si>
  <si>
    <t>Apsildāmas d160mm lietusūdens savācējpiltuves UN-8 iestrāde un savienošana zem pārseguma ar ūdens noteces stāvvadu asu 3 un F krustpunktā , pieslēguma montāža trapu apsildīšanai</t>
  </si>
  <si>
    <t>Apsildāmas d160mm lietusūdens savācējpiltuves UN-7 montāža un izvadīšana caur sienu uz fasādi, pieslēguma montāža trapu apsildīšanai</t>
  </si>
  <si>
    <t>Piebalgas iela 18, Cēsis, Cēsu novads</t>
  </si>
  <si>
    <t>Cēsu sporta komplekss</t>
  </si>
  <si>
    <t>2022.</t>
  </si>
  <si>
    <t>Akmens masas grīdas flīžu PIE 5, R11 ieklāsāna terasei izmantojot āra apstākļiem paredzētu elastīgo flīžu līmi un ūdeni atgrūdošu šuvotāju ar pretpelējuma piedevu, silikona hermētiķis flīžu sānu skaldnēs. Sienas fragmenta apdare ar grīdas flīzem (h-150m)</t>
  </si>
  <si>
    <t>nodrošina pasūtītājs</t>
  </si>
  <si>
    <t>Virsizdevumi  _</t>
  </si>
  <si>
    <t>Piebalgas  iela 18, Cēsis, Cēsu novads</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</si>
</sst>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_-* #,##0.00\ _L_s_-;\-* #,##0.00\ _L_s_-;_-* \-??\ _L_s_-;_-@_-"/>
    <numFmt numFmtId="185" formatCode="_-* #,##0.00_-;\-* #,##0.00_-;_-* \-??_-;_-@_-"/>
    <numFmt numFmtId="186" formatCode="m&quot;ont&quot;h\ d&quot;, &quot;yyyy"/>
    <numFmt numFmtId="187" formatCode="_-* #,##0_-;\-* #,##0_-;_-* \-_-;_-@_-"/>
    <numFmt numFmtId="188" formatCode="#.00"/>
    <numFmt numFmtId="189" formatCode="#."/>
    <numFmt numFmtId="190" formatCode="&quot;See Note  &quot;#"/>
    <numFmt numFmtId="191" formatCode="_-\£* #,##0_-;&quot;-£&quot;* #,##0_-;_-\£* \-_-;_-@_-"/>
    <numFmt numFmtId="192" formatCode="_-\£* #,##0.00_-;&quot;-£&quot;* #,##0.00_-;_-\£* \-??_-;_-@_-"/>
    <numFmt numFmtId="193" formatCode="_-* #,##0\$_-;\-* #,##0\$_-;_-* &quot;-$&quot;_-;_-@_-"/>
    <numFmt numFmtId="194" formatCode="_-* #,##0.00\$_-;\-* #,##0.00\$_-;_-* \-??\$_-;_-@_-"/>
    <numFmt numFmtId="195" formatCode="#,##0.00,;&quot; (&quot;#,##0.00\);&quot; -&quot;#,;@\ "/>
    <numFmt numFmtId="196" formatCode="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0;###0"/>
    <numFmt numFmtId="204" formatCode="0.0000"/>
    <numFmt numFmtId="205" formatCode="#,##0.0"/>
    <numFmt numFmtId="206" formatCode="0.00000"/>
    <numFmt numFmtId="207" formatCode="#,##0.000"/>
    <numFmt numFmtId="208" formatCode="#,##0.0000"/>
    <numFmt numFmtId="209" formatCode="_(* #,##0.00_);_(* \(#,##0.00\);_(* &quot;-&quot;??_);_(@_)"/>
    <numFmt numFmtId="210" formatCode="0.00;[Red]0.00"/>
  </numFmts>
  <fonts count="10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
      <color indexed="8"/>
      <name val="Courier New"/>
      <family val="3"/>
    </font>
    <font>
      <sz val="10"/>
      <name val="Baltic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New"/>
      <family val="3"/>
    </font>
    <font>
      <b/>
      <sz val="18"/>
      <name val="ITCCenturyBookT"/>
      <family val="0"/>
    </font>
    <font>
      <b/>
      <sz val="14"/>
      <name val="ITCCenturyBookT"/>
      <family val="0"/>
    </font>
    <font>
      <sz val="14"/>
      <name val="ITCCenturyBookT"/>
      <family val="0"/>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Arial"/>
      <family val="2"/>
    </font>
    <font>
      <sz val="10"/>
      <color indexed="8"/>
      <name val="Arial"/>
      <family val="2"/>
    </font>
    <font>
      <sz val="10"/>
      <name val="MS Sans Serif"/>
      <family val="2"/>
    </font>
    <font>
      <b/>
      <sz val="11"/>
      <color indexed="63"/>
      <name val="Calibri"/>
      <family val="2"/>
    </font>
    <font>
      <sz val="9"/>
      <name val="TextBook"/>
      <family val="0"/>
    </font>
    <font>
      <b/>
      <sz val="18"/>
      <color indexed="56"/>
      <name val="Cambria"/>
      <family val="2"/>
    </font>
    <font>
      <b/>
      <sz val="11"/>
      <color indexed="8"/>
      <name val="Calibri"/>
      <family val="2"/>
    </font>
    <font>
      <sz val="8"/>
      <name val="Arial"/>
      <family val="2"/>
    </font>
    <font>
      <sz val="11"/>
      <color indexed="10"/>
      <name val="Calibri"/>
      <family val="2"/>
    </font>
    <font>
      <sz val="10"/>
      <name val="Arial Cyr"/>
      <family val="2"/>
    </font>
    <font>
      <sz val="12"/>
      <name val="Courier New"/>
      <family val="3"/>
    </font>
    <font>
      <b/>
      <sz val="14"/>
      <name val="Arial Narrow"/>
      <family val="2"/>
    </font>
    <font>
      <sz val="10"/>
      <name val="Arial Narrow"/>
      <family val="2"/>
    </font>
    <font>
      <b/>
      <u val="single"/>
      <sz val="12"/>
      <name val="Arial Narrow"/>
      <family val="2"/>
    </font>
    <font>
      <b/>
      <sz val="12"/>
      <name val="Arial Narrow"/>
      <family val="2"/>
    </font>
    <font>
      <sz val="12"/>
      <name val="Arial Narrow"/>
      <family val="2"/>
    </font>
    <font>
      <u val="single"/>
      <sz val="12"/>
      <name val="Arial Narrow"/>
      <family val="2"/>
    </font>
    <font>
      <b/>
      <sz val="8"/>
      <name val="Arial Narrow"/>
      <family val="2"/>
    </font>
    <font>
      <b/>
      <sz val="10"/>
      <name val="Arial Narrow"/>
      <family val="2"/>
    </font>
    <font>
      <i/>
      <sz val="12"/>
      <name val="Arial Narrow"/>
      <family val="2"/>
    </font>
    <font>
      <b/>
      <i/>
      <sz val="12"/>
      <name val="Arial Narrow"/>
      <family val="2"/>
    </font>
    <font>
      <i/>
      <sz val="9"/>
      <name val="Arial Narrow"/>
      <family val="2"/>
    </font>
    <font>
      <sz val="10"/>
      <color indexed="8"/>
      <name val="Arial Narrow"/>
      <family val="2"/>
    </font>
    <font>
      <b/>
      <sz val="10"/>
      <color indexed="8"/>
      <name val="Arial Narrow"/>
      <family val="2"/>
    </font>
    <font>
      <b/>
      <i/>
      <sz val="10"/>
      <color indexed="8"/>
      <name val="Arial Narrow"/>
      <family val="2"/>
    </font>
    <font>
      <i/>
      <sz val="10"/>
      <color indexed="8"/>
      <name val="Arial Narrow"/>
      <family val="2"/>
    </font>
    <font>
      <i/>
      <sz val="10"/>
      <name val="Arial Narrow"/>
      <family val="2"/>
    </font>
    <font>
      <b/>
      <u val="single"/>
      <sz val="10"/>
      <color indexed="8"/>
      <name val="Arial Narrow"/>
      <family val="2"/>
    </font>
    <font>
      <b/>
      <sz val="14"/>
      <color indexed="8"/>
      <name val="Arial Narrow"/>
      <family val="2"/>
    </font>
    <font>
      <b/>
      <u val="single"/>
      <sz val="14"/>
      <color indexed="8"/>
      <name val="Arial Narrow"/>
      <family val="2"/>
    </font>
    <font>
      <b/>
      <u val="single"/>
      <sz val="14"/>
      <name val="Arial Narrow"/>
      <family val="2"/>
    </font>
    <font>
      <sz val="12"/>
      <color indexed="8"/>
      <name val="Arial Narrow"/>
      <family val="2"/>
    </font>
    <font>
      <sz val="10"/>
      <color indexed="8"/>
      <name val="MS Sans Serif"/>
      <family val="2"/>
    </font>
    <font>
      <sz val="8"/>
      <name val="Arial Narrow"/>
      <family val="2"/>
    </font>
    <font>
      <b/>
      <sz val="16"/>
      <color indexed="8"/>
      <name val="Arial Narrow"/>
      <family val="2"/>
    </font>
    <font>
      <b/>
      <sz val="12"/>
      <color indexed="8"/>
      <name val="Arial Narrow"/>
      <family val="2"/>
    </font>
    <font>
      <u val="single"/>
      <sz val="10"/>
      <name val="Arial Narrow"/>
      <family val="2"/>
    </font>
    <font>
      <vertAlign val="superscript"/>
      <sz val="10"/>
      <name val="Arial Narrow"/>
      <family val="2"/>
    </font>
    <font>
      <b/>
      <i/>
      <u val="single"/>
      <sz val="10"/>
      <name val="Arial Narrow"/>
      <family val="2"/>
    </font>
    <font>
      <vertAlign val="superscript"/>
      <sz val="10"/>
      <color indexed="8"/>
      <name val="Arial Narrow"/>
      <family val="2"/>
    </font>
    <font>
      <b/>
      <sz val="10"/>
      <color indexed="10"/>
      <name val="Arial Narrow"/>
      <family val="2"/>
    </font>
    <font>
      <sz val="8"/>
      <color indexed="10"/>
      <name val="Arial Narrow"/>
      <family val="2"/>
    </font>
    <font>
      <sz val="10"/>
      <color indexed="10"/>
      <name val="Arial Narrow"/>
      <family val="2"/>
    </font>
    <font>
      <b/>
      <sz val="11"/>
      <name val="Arial Narrow"/>
      <family val="2"/>
    </font>
    <font>
      <b/>
      <sz val="11"/>
      <color indexed="8"/>
      <name val="Arial Narrow"/>
      <family val="2"/>
    </font>
    <font>
      <sz val="11"/>
      <color indexed="8"/>
      <name val="Arial Narrow"/>
      <family val="2"/>
    </font>
    <font>
      <sz val="11"/>
      <name val="Arial Narrow"/>
      <family val="2"/>
    </font>
    <font>
      <b/>
      <sz val="10"/>
      <name val="Arial"/>
      <family val="2"/>
    </font>
    <font>
      <u val="single"/>
      <sz val="10"/>
      <name val="Arial"/>
      <family val="2"/>
    </font>
    <font>
      <i/>
      <sz val="10"/>
      <name val="Arial"/>
      <family val="2"/>
    </font>
    <font>
      <b/>
      <i/>
      <sz val="10"/>
      <name val="Arial"/>
      <family val="2"/>
    </font>
    <font>
      <b/>
      <u val="single"/>
      <sz val="10"/>
      <name val="Arial"/>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b/>
      <sz val="18"/>
      <color indexed="62"/>
      <name val="Cambria"/>
      <family val="2"/>
    </font>
    <font>
      <sz val="10"/>
      <color indexed="10"/>
      <name val="Arial"/>
      <family val="2"/>
    </font>
    <font>
      <sz val="12"/>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Narrow"/>
      <family val="2"/>
    </font>
    <font>
      <sz val="10"/>
      <color rgb="FFFF0000"/>
      <name val="Arial"/>
      <family val="2"/>
    </font>
    <font>
      <sz val="12"/>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4"/>
        <bgColor indexed="64"/>
      </patternFill>
    </fill>
    <fill>
      <patternFill patternType="solid">
        <fgColor indexed="41"/>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8"/>
        <bgColor indexed="64"/>
      </patternFill>
    </fill>
    <fill>
      <patternFill patternType="solid">
        <fgColor indexed="9"/>
        <bgColor indexed="64"/>
      </patternFill>
    </fill>
    <fill>
      <patternFill patternType="solid">
        <fgColor indexed="24"/>
        <bgColor indexed="64"/>
      </patternFill>
    </fill>
    <fill>
      <patternFill patternType="solid">
        <fgColor indexed="24"/>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double"/>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medium"/>
      <bottom style="medium"/>
    </border>
    <border>
      <left>
        <color indexed="63"/>
      </left>
      <right>
        <color indexed="63"/>
      </right>
      <top style="medium"/>
      <bottom style="thin"/>
    </border>
    <border>
      <left style="thin"/>
      <right>
        <color indexed="63"/>
      </right>
      <top style="thin"/>
      <bottom style="thin"/>
    </border>
    <border>
      <left style="medium"/>
      <right style="thin"/>
      <top style="thin"/>
      <bottom style="thin"/>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color indexed="8"/>
      </left>
      <right style="thin">
        <color indexed="8"/>
      </right>
      <top>
        <color indexed="63"/>
      </top>
      <bottom style="thin"/>
    </border>
    <border>
      <left style="thin"/>
      <right style="thin"/>
      <top>
        <color indexed="63"/>
      </top>
      <bottom style="thin">
        <color indexed="8"/>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medium"/>
      <bottom style="medium"/>
    </border>
  </borders>
  <cellStyleXfs count="2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0" fillId="2" borderId="0" applyNumberFormat="0" applyBorder="0" applyAlignment="0" applyProtection="0"/>
    <xf numFmtId="0" fontId="1" fillId="3" borderId="0" applyNumberFormat="0" applyBorder="0" applyAlignment="0" applyProtection="0"/>
    <xf numFmtId="0" fontId="80" fillId="4" borderId="0" applyNumberFormat="0" applyBorder="0" applyAlignment="0" applyProtection="0"/>
    <xf numFmtId="0" fontId="1" fillId="5" borderId="0" applyNumberFormat="0" applyBorder="0" applyAlignment="0" applyProtection="0"/>
    <xf numFmtId="0" fontId="80" fillId="6" borderId="0" applyNumberFormat="0" applyBorder="0" applyAlignment="0" applyProtection="0"/>
    <xf numFmtId="0" fontId="1" fillId="7" borderId="0" applyNumberFormat="0" applyBorder="0" applyAlignment="0" applyProtection="0"/>
    <xf numFmtId="0" fontId="80" fillId="8" borderId="0" applyNumberFormat="0" applyBorder="0" applyAlignment="0" applyProtection="0"/>
    <xf numFmtId="0" fontId="1" fillId="9" borderId="0" applyNumberFormat="0" applyBorder="0" applyAlignment="0" applyProtection="0"/>
    <xf numFmtId="0" fontId="80" fillId="10" borderId="0" applyNumberFormat="0" applyBorder="0" applyAlignment="0" applyProtection="0"/>
    <xf numFmtId="0" fontId="1" fillId="11" borderId="0" applyNumberFormat="0" applyBorder="0" applyAlignment="0" applyProtection="0"/>
    <xf numFmtId="0" fontId="80" fillId="12"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80" fillId="14" borderId="0" applyNumberFormat="0" applyBorder="0" applyAlignment="0" applyProtection="0"/>
    <xf numFmtId="0" fontId="1" fillId="15" borderId="0" applyNumberFormat="0" applyBorder="0" applyAlignment="0" applyProtection="0"/>
    <xf numFmtId="0" fontId="80" fillId="16" borderId="0" applyNumberFormat="0" applyBorder="0" applyAlignment="0" applyProtection="0"/>
    <xf numFmtId="0" fontId="1" fillId="17" borderId="0" applyNumberFormat="0" applyBorder="0" applyAlignment="0" applyProtection="0"/>
    <xf numFmtId="0" fontId="80" fillId="18" borderId="0" applyNumberFormat="0" applyBorder="0" applyAlignment="0" applyProtection="0"/>
    <xf numFmtId="0" fontId="1" fillId="19" borderId="0" applyNumberFormat="0" applyBorder="0" applyAlignment="0" applyProtection="0"/>
    <xf numFmtId="0" fontId="80" fillId="20" borderId="0" applyNumberFormat="0" applyBorder="0" applyAlignment="0" applyProtection="0"/>
    <xf numFmtId="0" fontId="1" fillId="9" borderId="0" applyNumberFormat="0" applyBorder="0" applyAlignment="0" applyProtection="0"/>
    <xf numFmtId="0" fontId="80" fillId="21" borderId="0" applyNumberFormat="0" applyBorder="0" applyAlignment="0" applyProtection="0"/>
    <xf numFmtId="0" fontId="1" fillId="15" borderId="0" applyNumberFormat="0" applyBorder="0" applyAlignment="0" applyProtection="0"/>
    <xf numFmtId="0" fontId="80"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81" fillId="24" borderId="0" applyNumberFormat="0" applyBorder="0" applyAlignment="0" applyProtection="0"/>
    <xf numFmtId="0" fontId="2" fillId="25" borderId="0" applyNumberFormat="0" applyBorder="0" applyAlignment="0" applyProtection="0"/>
    <xf numFmtId="0" fontId="81" fillId="26" borderId="0" applyNumberFormat="0" applyBorder="0" applyAlignment="0" applyProtection="0"/>
    <xf numFmtId="0" fontId="2" fillId="17" borderId="0" applyNumberFormat="0" applyBorder="0" applyAlignment="0" applyProtection="0"/>
    <xf numFmtId="0" fontId="81" fillId="27" borderId="0" applyNumberFormat="0" applyBorder="0" applyAlignment="0" applyProtection="0"/>
    <xf numFmtId="0" fontId="2" fillId="19" borderId="0" applyNumberFormat="0" applyBorder="0" applyAlignment="0" applyProtection="0"/>
    <xf numFmtId="0" fontId="81" fillId="28" borderId="0" applyNumberFormat="0" applyBorder="0" applyAlignment="0" applyProtection="0"/>
    <xf numFmtId="0" fontId="2" fillId="29" borderId="0" applyNumberFormat="0" applyBorder="0" applyAlignment="0" applyProtection="0"/>
    <xf numFmtId="0" fontId="81" fillId="30" borderId="0" applyNumberFormat="0" applyBorder="0" applyAlignment="0" applyProtection="0"/>
    <xf numFmtId="0" fontId="2" fillId="31" borderId="0" applyNumberFormat="0" applyBorder="0" applyAlignment="0" applyProtection="0"/>
    <xf numFmtId="0" fontId="81" fillId="32"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193" fontId="0" fillId="0" borderId="0" applyFill="0" applyBorder="0" applyAlignment="0" applyProtection="0"/>
    <xf numFmtId="194" fontId="0" fillId="0" borderId="0" applyFill="0" applyBorder="0" applyAlignment="0" applyProtection="0"/>
    <xf numFmtId="0" fontId="81" fillId="34" borderId="0" applyNumberFormat="0" applyBorder="0" applyAlignment="0" applyProtection="0"/>
    <xf numFmtId="0" fontId="2" fillId="35" borderId="0" applyNumberFormat="0" applyBorder="0" applyAlignment="0" applyProtection="0"/>
    <xf numFmtId="0" fontId="81" fillId="36" borderId="0" applyNumberFormat="0" applyBorder="0" applyAlignment="0" applyProtection="0"/>
    <xf numFmtId="0" fontId="2" fillId="37" borderId="0" applyNumberFormat="0" applyBorder="0" applyAlignment="0" applyProtection="0"/>
    <xf numFmtId="0" fontId="81" fillId="38" borderId="0" applyNumberFormat="0" applyBorder="0" applyAlignment="0" applyProtection="0"/>
    <xf numFmtId="0" fontId="2" fillId="39" borderId="0" applyNumberFormat="0" applyBorder="0" applyAlignment="0" applyProtection="0"/>
    <xf numFmtId="0" fontId="81" fillId="40" borderId="0" applyNumberFormat="0" applyBorder="0" applyAlignment="0" applyProtection="0"/>
    <xf numFmtId="0" fontId="2" fillId="29" borderId="0" applyNumberFormat="0" applyBorder="0" applyAlignment="0" applyProtection="0"/>
    <xf numFmtId="0" fontId="81" fillId="41" borderId="0" applyNumberFormat="0" applyBorder="0" applyAlignment="0" applyProtection="0"/>
    <xf numFmtId="0" fontId="2" fillId="31" borderId="0" applyNumberFormat="0" applyBorder="0" applyAlignment="0" applyProtection="0"/>
    <xf numFmtId="0" fontId="81" fillId="42" borderId="0" applyNumberFormat="0" applyBorder="0" applyAlignment="0" applyProtection="0"/>
    <xf numFmtId="0" fontId="2" fillId="43" borderId="0" applyNumberFormat="0" applyBorder="0" applyAlignment="0" applyProtection="0"/>
    <xf numFmtId="184" fontId="0" fillId="0" borderId="0" applyFill="0" applyBorder="0" applyAlignment="0" applyProtection="0"/>
    <xf numFmtId="0" fontId="82" fillId="44" borderId="0" applyNumberFormat="0" applyBorder="0" applyAlignment="0" applyProtection="0"/>
    <xf numFmtId="0" fontId="3" fillId="5" borderId="0" applyNumberFormat="0" applyBorder="0" applyAlignment="0" applyProtection="0"/>
    <xf numFmtId="0" fontId="83" fillId="45" borderId="1" applyNumberFormat="0" applyAlignment="0" applyProtection="0"/>
    <xf numFmtId="0" fontId="4" fillId="46" borderId="2" applyNumberFormat="0" applyAlignment="0" applyProtection="0"/>
    <xf numFmtId="0" fontId="84" fillId="47" borderId="3" applyNumberFormat="0" applyAlignment="0" applyProtection="0"/>
    <xf numFmtId="0" fontId="5" fillId="48" borderId="4" applyNumberFormat="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186" fontId="6" fillId="0" borderId="0">
      <alignment/>
      <protection locked="0"/>
    </xf>
    <xf numFmtId="187" fontId="0" fillId="0" borderId="0" applyFill="0" applyBorder="0" applyAlignment="0" applyProtection="0"/>
    <xf numFmtId="185" fontId="0" fillId="0" borderId="0" applyFill="0" applyBorder="0" applyAlignment="0" applyProtection="0"/>
    <xf numFmtId="0" fontId="7" fillId="0" borderId="0" applyNumberFormat="0">
      <alignment/>
      <protection/>
    </xf>
    <xf numFmtId="0" fontId="1" fillId="0" borderId="0">
      <alignment/>
      <protection/>
    </xf>
    <xf numFmtId="0" fontId="85" fillId="0" borderId="0" applyNumberFormat="0" applyFill="0" applyBorder="0" applyAlignment="0" applyProtection="0"/>
    <xf numFmtId="0" fontId="8" fillId="0" borderId="0" applyNumberFormat="0" applyFill="0" applyBorder="0" applyAlignment="0" applyProtection="0"/>
    <xf numFmtId="188" fontId="6" fillId="0" borderId="0">
      <alignment/>
      <protection locked="0"/>
    </xf>
    <xf numFmtId="0" fontId="86" fillId="49" borderId="0" applyNumberFormat="0" applyBorder="0" applyAlignment="0" applyProtection="0"/>
    <xf numFmtId="0" fontId="9" fillId="7" borderId="0" applyNumberFormat="0" applyBorder="0" applyAlignment="0" applyProtection="0"/>
    <xf numFmtId="0" fontId="87" fillId="0" borderId="5" applyNumberFormat="0" applyFill="0" applyAlignment="0" applyProtection="0"/>
    <xf numFmtId="0" fontId="10" fillId="0" borderId="6" applyNumberFormat="0" applyFill="0" applyAlignment="0" applyProtection="0"/>
    <xf numFmtId="0" fontId="88" fillId="0" borderId="7" applyNumberFormat="0" applyFill="0" applyAlignment="0" applyProtection="0"/>
    <xf numFmtId="0" fontId="11" fillId="0" borderId="8" applyNumberFormat="0" applyFill="0" applyAlignment="0" applyProtection="0"/>
    <xf numFmtId="0" fontId="89" fillId="0" borderId="9" applyNumberFormat="0" applyFill="0" applyAlignment="0" applyProtection="0"/>
    <xf numFmtId="0" fontId="12" fillId="0" borderId="10" applyNumberFormat="0" applyFill="0" applyAlignment="0" applyProtection="0"/>
    <xf numFmtId="0" fontId="89" fillId="0" borderId="0" applyNumberFormat="0" applyFill="0" applyBorder="0" applyAlignment="0" applyProtection="0"/>
    <xf numFmtId="0" fontId="12" fillId="0" borderId="0" applyNumberFormat="0" applyFill="0" applyBorder="0" applyAlignment="0" applyProtection="0"/>
    <xf numFmtId="189" fontId="13" fillId="0" borderId="0">
      <alignment/>
      <protection locked="0"/>
    </xf>
    <xf numFmtId="189" fontId="13" fillId="0" borderId="0">
      <alignment/>
      <protection locked="0"/>
    </xf>
    <xf numFmtId="0" fontId="14" fillId="50" borderId="0">
      <alignment/>
      <protection/>
    </xf>
    <xf numFmtId="0" fontId="15" fillId="51" borderId="0">
      <alignment/>
      <protection/>
    </xf>
    <xf numFmtId="0" fontId="16" fillId="0" borderId="0">
      <alignment/>
      <protection/>
    </xf>
    <xf numFmtId="0" fontId="90" fillId="0" borderId="0" applyNumberFormat="0" applyFill="0" applyBorder="0" applyAlignment="0" applyProtection="0"/>
    <xf numFmtId="0" fontId="17" fillId="0" borderId="0" applyNumberFormat="0" applyFill="0" applyBorder="0" applyAlignment="0" applyProtection="0"/>
    <xf numFmtId="0" fontId="91" fillId="52" borderId="1" applyNumberFormat="0" applyAlignment="0" applyProtection="0"/>
    <xf numFmtId="0" fontId="18" fillId="13" borderId="2" applyNumberFormat="0" applyAlignment="0" applyProtection="0"/>
    <xf numFmtId="0" fontId="30" fillId="0" borderId="0">
      <alignment/>
      <protection/>
    </xf>
    <xf numFmtId="0" fontId="92" fillId="0" borderId="11" applyNumberFormat="0" applyFill="0" applyAlignment="0" applyProtection="0"/>
    <xf numFmtId="0" fontId="19" fillId="0" borderId="12" applyNumberFormat="0" applyFill="0" applyAlignment="0" applyProtection="0"/>
    <xf numFmtId="0" fontId="93" fillId="53" borderId="0" applyNumberFormat="0" applyBorder="0" applyAlignment="0" applyProtection="0"/>
    <xf numFmtId="0" fontId="20" fillId="54"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55" borderId="13" applyNumberFormat="0" applyFont="0" applyAlignment="0" applyProtection="0"/>
    <xf numFmtId="0" fontId="0" fillId="56" borderId="14" applyNumberFormat="0" applyAlignment="0" applyProtection="0"/>
    <xf numFmtId="0" fontId="94" fillId="45" borderId="15" applyNumberFormat="0" applyAlignment="0" applyProtection="0"/>
    <xf numFmtId="0" fontId="24" fillId="46" borderId="1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5" fillId="0" borderId="0">
      <alignment/>
      <protection/>
    </xf>
    <xf numFmtId="9" fontId="0" fillId="0" borderId="0" applyFill="0" applyBorder="0" applyAlignment="0" applyProtection="0"/>
    <xf numFmtId="0" fontId="0" fillId="57"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0" borderId="0" applyNumberFormat="0" applyFill="0" applyBorder="0" applyAlignment="0" applyProtection="0"/>
    <xf numFmtId="0" fontId="26" fillId="0" borderId="0" applyNumberFormat="0" applyFill="0" applyBorder="0" applyAlignment="0" applyProtection="0"/>
    <xf numFmtId="0" fontId="96" fillId="0" borderId="17" applyNumberFormat="0" applyFill="0" applyAlignment="0" applyProtection="0"/>
    <xf numFmtId="0" fontId="27" fillId="0" borderId="18" applyNumberFormat="0" applyFill="0" applyAlignment="0" applyProtection="0"/>
    <xf numFmtId="190" fontId="28" fillId="0" borderId="0">
      <alignment horizontal="left"/>
      <protection/>
    </xf>
    <xf numFmtId="191" fontId="0" fillId="0" borderId="0" applyFill="0" applyBorder="0" applyAlignment="0" applyProtection="0"/>
    <xf numFmtId="192" fontId="0" fillId="0" borderId="0" applyFill="0" applyBorder="0" applyAlignment="0" applyProtection="0"/>
    <xf numFmtId="0" fontId="97" fillId="0" borderId="0" applyNumberFormat="0" applyFill="0" applyBorder="0" applyAlignment="0" applyProtection="0"/>
    <xf numFmtId="0" fontId="29" fillId="0" borderId="0" applyNumberFormat="0" applyFill="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43" borderId="0" applyNumberFormat="0" applyBorder="0" applyAlignment="0" applyProtection="0"/>
    <xf numFmtId="0" fontId="18" fillId="13" borderId="2" applyNumberFormat="0" applyAlignment="0" applyProtection="0"/>
    <xf numFmtId="0" fontId="24" fillId="46" borderId="16" applyNumberFormat="0" applyAlignment="0" applyProtection="0"/>
    <xf numFmtId="0" fontId="4" fillId="46" borderId="2" applyNumberFormat="0" applyAlignment="0" applyProtection="0"/>
    <xf numFmtId="0" fontId="10" fillId="0" borderId="6" applyNumberFormat="0" applyFill="0" applyAlignment="0" applyProtection="0"/>
    <xf numFmtId="0" fontId="11" fillId="0" borderId="8"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27" fillId="0" borderId="18" applyNumberFormat="0" applyFill="0" applyAlignment="0" applyProtection="0"/>
    <xf numFmtId="0" fontId="5" fillId="48" borderId="4" applyNumberFormat="0" applyAlignment="0" applyProtection="0"/>
    <xf numFmtId="0" fontId="26" fillId="0" borderId="0" applyNumberFormat="0" applyFill="0" applyBorder="0" applyAlignment="0" applyProtection="0"/>
    <xf numFmtId="0" fontId="20" fillId="54" borderId="0" applyNumberFormat="0" applyBorder="0" applyAlignment="0" applyProtection="0"/>
    <xf numFmtId="0" fontId="80" fillId="0" borderId="0">
      <alignment/>
      <protection/>
    </xf>
    <xf numFmtId="0" fontId="0" fillId="0" borderId="0">
      <alignment/>
      <protection/>
    </xf>
    <xf numFmtId="0" fontId="0" fillId="0" borderId="0">
      <alignment/>
      <protection/>
    </xf>
    <xf numFmtId="0" fontId="3" fillId="5" borderId="0" applyNumberFormat="0" applyBorder="0" applyAlignment="0" applyProtection="0"/>
    <xf numFmtId="0" fontId="8" fillId="0" borderId="0" applyNumberFormat="0" applyFill="0" applyBorder="0" applyAlignment="0" applyProtection="0"/>
    <xf numFmtId="0" fontId="0" fillId="56" borderId="14" applyNumberFormat="0" applyAlignment="0" applyProtection="0"/>
    <xf numFmtId="9" fontId="31" fillId="0" borderId="0" applyFill="0" applyAlignment="0" applyProtection="0"/>
    <xf numFmtId="0" fontId="19" fillId="0" borderId="12" applyNumberFormat="0" applyFill="0" applyAlignment="0" applyProtection="0"/>
    <xf numFmtId="0" fontId="0" fillId="0" borderId="0">
      <alignment/>
      <protection/>
    </xf>
    <xf numFmtId="0" fontId="29" fillId="0" borderId="0" applyNumberFormat="0" applyFill="0" applyBorder="0" applyAlignment="0" applyProtection="0"/>
    <xf numFmtId="195" fontId="0" fillId="0" borderId="0" applyFill="0" applyBorder="0" applyAlignment="0" applyProtection="0"/>
    <xf numFmtId="0" fontId="9" fillId="7" borderId="0" applyNumberFormat="0" applyBorder="0" applyAlignment="0" applyProtection="0"/>
  </cellStyleXfs>
  <cellXfs count="751">
    <xf numFmtId="0" fontId="0" fillId="0" borderId="0" xfId="0" applyAlignment="1">
      <alignment/>
    </xf>
    <xf numFmtId="2" fontId="33" fillId="0" borderId="0" xfId="0" applyNumberFormat="1" applyFont="1" applyFill="1" applyBorder="1" applyAlignment="1">
      <alignment/>
    </xf>
    <xf numFmtId="2" fontId="33" fillId="0" borderId="0" xfId="0" applyNumberFormat="1" applyFont="1" applyFill="1" applyAlignment="1">
      <alignment/>
    </xf>
    <xf numFmtId="2" fontId="37" fillId="0" borderId="19" xfId="0" applyNumberFormat="1" applyFont="1" applyFill="1" applyBorder="1" applyAlignment="1">
      <alignment horizontal="right"/>
    </xf>
    <xf numFmtId="2" fontId="33" fillId="0" borderId="0" xfId="0" applyNumberFormat="1" applyFont="1" applyFill="1" applyAlignment="1">
      <alignment horizontal="center" vertical="center"/>
    </xf>
    <xf numFmtId="2" fontId="33" fillId="0" borderId="0" xfId="0" applyNumberFormat="1" applyFont="1" applyFill="1" applyAlignment="1">
      <alignment vertical="center"/>
    </xf>
    <xf numFmtId="1" fontId="38" fillId="0" borderId="20" xfId="0" applyNumberFormat="1" applyFont="1" applyFill="1" applyBorder="1" applyAlignment="1">
      <alignment horizontal="center" vertical="center"/>
    </xf>
    <xf numFmtId="2" fontId="39" fillId="0" borderId="0" xfId="0" applyNumberFormat="1" applyFont="1" applyFill="1" applyAlignment="1">
      <alignment/>
    </xf>
    <xf numFmtId="1" fontId="33" fillId="0" borderId="20" xfId="0" applyNumberFormat="1" applyFont="1" applyFill="1" applyBorder="1" applyAlignment="1">
      <alignment horizontal="center" vertical="center" wrapText="1"/>
    </xf>
    <xf numFmtId="2" fontId="39" fillId="0" borderId="20" xfId="0" applyNumberFormat="1" applyFont="1" applyFill="1" applyBorder="1" applyAlignment="1">
      <alignment horizontal="left" vertical="center" wrapText="1"/>
    </xf>
    <xf numFmtId="2" fontId="33" fillId="0" borderId="20" xfId="0" applyNumberFormat="1" applyFont="1" applyFill="1" applyBorder="1" applyAlignment="1">
      <alignment horizontal="center" vertical="center"/>
    </xf>
    <xf numFmtId="2" fontId="39" fillId="0" borderId="20" xfId="0" applyNumberFormat="1" applyFont="1" applyFill="1" applyBorder="1" applyAlignment="1">
      <alignment horizontal="center" vertical="center"/>
    </xf>
    <xf numFmtId="2" fontId="39" fillId="0" borderId="20" xfId="0" applyNumberFormat="1" applyFont="1" applyFill="1" applyBorder="1" applyAlignment="1">
      <alignment horizontal="right" vertical="center" wrapText="1"/>
    </xf>
    <xf numFmtId="2" fontId="39" fillId="0" borderId="0" xfId="0" applyNumberFormat="1" applyFont="1" applyFill="1" applyBorder="1" applyAlignment="1">
      <alignment horizontal="center" vertical="center"/>
    </xf>
    <xf numFmtId="2" fontId="35" fillId="0" borderId="0" xfId="0" applyNumberFormat="1" applyFont="1" applyFill="1" applyBorder="1" applyAlignment="1">
      <alignment/>
    </xf>
    <xf numFmtId="2" fontId="36" fillId="0" borderId="0" xfId="0" applyNumberFormat="1" applyFont="1" applyFill="1" applyBorder="1" applyAlignment="1">
      <alignment/>
    </xf>
    <xf numFmtId="2" fontId="35" fillId="0" borderId="0" xfId="0" applyNumberFormat="1" applyFont="1" applyFill="1" applyBorder="1" applyAlignment="1">
      <alignment horizontal="center"/>
    </xf>
    <xf numFmtId="2" fontId="35" fillId="0" borderId="0" xfId="0" applyNumberFormat="1" applyFont="1" applyFill="1" applyBorder="1" applyAlignment="1" applyProtection="1">
      <alignment/>
      <protection/>
    </xf>
    <xf numFmtId="2" fontId="36" fillId="0" borderId="0" xfId="0" applyNumberFormat="1" applyFont="1" applyFill="1" applyBorder="1" applyAlignment="1" applyProtection="1">
      <alignment horizontal="right"/>
      <protection/>
    </xf>
    <xf numFmtId="0" fontId="43" fillId="0" borderId="0" xfId="0" applyNumberFormat="1" applyFont="1" applyFill="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left" vertical="center"/>
    </xf>
    <xf numFmtId="0" fontId="33" fillId="0" borderId="0" xfId="0" applyFont="1" applyFill="1" applyAlignment="1">
      <alignment vertical="center"/>
    </xf>
    <xf numFmtId="0" fontId="45" fillId="0" borderId="0" xfId="0" applyFont="1" applyFill="1" applyAlignment="1">
      <alignment horizontal="center" vertical="center"/>
    </xf>
    <xf numFmtId="0" fontId="39" fillId="0" borderId="0" xfId="0" applyFont="1" applyFill="1" applyAlignment="1">
      <alignment horizontal="left" wrapText="1"/>
    </xf>
    <xf numFmtId="0" fontId="33" fillId="0" borderId="0" xfId="0" applyFont="1" applyFill="1" applyAlignment="1">
      <alignment/>
    </xf>
    <xf numFmtId="0" fontId="43" fillId="0" borderId="0" xfId="0" applyNumberFormat="1" applyFont="1" applyFill="1" applyBorder="1" applyAlignment="1">
      <alignment horizontal="center" vertical="center" wrapText="1"/>
    </xf>
    <xf numFmtId="0" fontId="43" fillId="0" borderId="0" xfId="0" applyFont="1" applyFill="1" applyBorder="1" applyAlignment="1">
      <alignment horizontal="right" vertical="center"/>
    </xf>
    <xf numFmtId="0" fontId="43" fillId="0" borderId="0" xfId="0" applyFont="1" applyFill="1" applyBorder="1" applyAlignment="1">
      <alignment horizontal="center" vertical="center" wrapText="1"/>
    </xf>
    <xf numFmtId="2" fontId="44" fillId="0" borderId="0" xfId="0" applyNumberFormat="1" applyFont="1" applyFill="1" applyAlignment="1">
      <alignment horizontal="center" vertical="center"/>
    </xf>
    <xf numFmtId="1" fontId="45" fillId="0" borderId="0" xfId="0" applyNumberFormat="1" applyFont="1" applyFill="1" applyBorder="1" applyAlignment="1">
      <alignment horizontal="center" vertical="center"/>
    </xf>
    <xf numFmtId="0" fontId="46" fillId="0" borderId="0" xfId="0" applyFont="1" applyFill="1" applyBorder="1" applyAlignment="1">
      <alignment horizontal="left" vertical="center"/>
    </xf>
    <xf numFmtId="0" fontId="43" fillId="0" borderId="0" xfId="0" applyFont="1" applyFill="1" applyAlignment="1">
      <alignment horizontal="right" vertical="center"/>
    </xf>
    <xf numFmtId="49" fontId="45" fillId="0" borderId="0" xfId="0" applyNumberFormat="1" applyFont="1" applyFill="1" applyBorder="1" applyAlignment="1">
      <alignment horizontal="center" vertical="center"/>
    </xf>
    <xf numFmtId="0" fontId="33" fillId="0" borderId="21" xfId="0" applyNumberFormat="1" applyFont="1" applyFill="1" applyBorder="1" applyAlignment="1">
      <alignment horizontal="center" vertical="center"/>
    </xf>
    <xf numFmtId="0" fontId="33" fillId="0" borderId="21" xfId="0" applyFont="1" applyFill="1" applyBorder="1" applyAlignment="1">
      <alignment horizontal="center" vertical="center"/>
    </xf>
    <xf numFmtId="0" fontId="33" fillId="0" borderId="0" xfId="0" applyFont="1" applyFill="1" applyAlignment="1">
      <alignment horizontal="center" vertical="center"/>
    </xf>
    <xf numFmtId="0" fontId="33" fillId="0" borderId="21" xfId="0" applyNumberFormat="1" applyFont="1" applyFill="1" applyBorder="1" applyAlignment="1">
      <alignment horizontal="center" vertical="center" wrapText="1" shrinkToFit="1"/>
    </xf>
    <xf numFmtId="0" fontId="33" fillId="0" borderId="21" xfId="0" applyFont="1" applyFill="1" applyBorder="1" applyAlignment="1">
      <alignment horizontal="center" vertical="center" wrapText="1" shrinkToFit="1"/>
    </xf>
    <xf numFmtId="0" fontId="33" fillId="0" borderId="0" xfId="0" applyFont="1" applyFill="1" applyAlignment="1">
      <alignment vertical="center" shrinkToFit="1"/>
    </xf>
    <xf numFmtId="49" fontId="33" fillId="0" borderId="21" xfId="0" applyNumberFormat="1" applyFont="1" applyFill="1" applyBorder="1" applyAlignment="1">
      <alignment horizontal="center" vertical="center" wrapText="1" shrinkToFit="1"/>
    </xf>
    <xf numFmtId="0" fontId="33" fillId="0" borderId="21" xfId="0" applyFont="1" applyFill="1" applyBorder="1" applyAlignment="1">
      <alignment horizontal="left" vertical="center" wrapText="1" shrinkToFit="1"/>
    </xf>
    <xf numFmtId="2" fontId="43" fillId="0" borderId="21" xfId="0" applyNumberFormat="1" applyFont="1" applyBorder="1" applyAlignment="1">
      <alignment horizontal="center" vertical="center"/>
    </xf>
    <xf numFmtId="2" fontId="39" fillId="0" borderId="21" xfId="0" applyNumberFormat="1" applyFont="1" applyFill="1" applyBorder="1" applyAlignment="1">
      <alignment horizontal="center" vertical="center" wrapText="1" shrinkToFit="1"/>
    </xf>
    <xf numFmtId="2" fontId="33" fillId="0" borderId="21" xfId="0" applyNumberFormat="1" applyFont="1" applyFill="1" applyBorder="1" applyAlignment="1">
      <alignment horizontal="center" vertical="center" wrapText="1" shrinkToFit="1"/>
    </xf>
    <xf numFmtId="0" fontId="33" fillId="0" borderId="0" xfId="0" applyFont="1" applyFill="1" applyAlignment="1">
      <alignment vertical="center" wrapText="1" shrinkToFit="1"/>
    </xf>
    <xf numFmtId="2" fontId="33" fillId="0" borderId="0" xfId="0" applyNumberFormat="1" applyFont="1" applyFill="1" applyAlignment="1">
      <alignment vertical="center" wrapText="1" shrinkToFit="1"/>
    </xf>
    <xf numFmtId="0" fontId="33" fillId="0" borderId="21" xfId="0" applyFont="1" applyFill="1" applyBorder="1" applyAlignment="1">
      <alignment horizontal="left" vertical="center" wrapText="1"/>
    </xf>
    <xf numFmtId="0" fontId="33" fillId="0" borderId="21" xfId="0" applyFont="1" applyFill="1" applyBorder="1" applyAlignment="1">
      <alignment horizontal="center" vertical="center" wrapText="1"/>
    </xf>
    <xf numFmtId="0" fontId="33" fillId="0" borderId="21" xfId="0" applyFont="1" applyFill="1" applyBorder="1" applyAlignment="1">
      <alignment horizontal="right" vertical="center" wrapText="1"/>
    </xf>
    <xf numFmtId="2" fontId="33" fillId="0" borderId="21" xfId="0" applyNumberFormat="1" applyFont="1" applyFill="1" applyBorder="1" applyAlignment="1">
      <alignment horizontal="center" vertical="center"/>
    </xf>
    <xf numFmtId="2" fontId="33" fillId="0" borderId="21" xfId="0" applyNumberFormat="1" applyFont="1" applyFill="1" applyBorder="1" applyAlignment="1">
      <alignment horizontal="center" vertical="center" wrapText="1"/>
    </xf>
    <xf numFmtId="0" fontId="33" fillId="0" borderId="0" xfId="0" applyFont="1" applyFill="1" applyAlignment="1">
      <alignment vertical="center" wrapText="1"/>
    </xf>
    <xf numFmtId="0" fontId="33" fillId="0" borderId="0" xfId="0" applyNumberFormat="1" applyFont="1" applyFill="1" applyAlignment="1">
      <alignment vertical="center"/>
    </xf>
    <xf numFmtId="0" fontId="33" fillId="0" borderId="20" xfId="0" applyFont="1" applyFill="1" applyBorder="1" applyAlignment="1">
      <alignment horizontal="center" vertical="center"/>
    </xf>
    <xf numFmtId="0" fontId="33" fillId="0" borderId="20" xfId="0" applyFont="1" applyFill="1" applyBorder="1" applyAlignment="1">
      <alignment horizontal="center" vertical="center" wrapText="1" shrinkToFit="1"/>
    </xf>
    <xf numFmtId="0" fontId="33" fillId="0" borderId="20" xfId="0" applyNumberFormat="1" applyFont="1" applyFill="1" applyBorder="1" applyAlignment="1">
      <alignment horizontal="center" vertical="center" wrapText="1" shrinkToFit="1"/>
    </xf>
    <xf numFmtId="49" fontId="33" fillId="0" borderId="20" xfId="0" applyNumberFormat="1" applyFont="1" applyFill="1" applyBorder="1" applyAlignment="1">
      <alignment horizontal="center" vertical="center" wrapText="1" shrinkToFit="1"/>
    </xf>
    <xf numFmtId="0" fontId="33" fillId="0" borderId="20" xfId="0" applyFont="1" applyFill="1" applyBorder="1" applyAlignment="1">
      <alignment horizontal="left" vertical="center" wrapText="1"/>
    </xf>
    <xf numFmtId="0" fontId="33" fillId="0" borderId="20" xfId="0" applyFont="1" applyFill="1" applyBorder="1" applyAlignment="1">
      <alignment horizontal="center" vertical="center" wrapText="1"/>
    </xf>
    <xf numFmtId="2" fontId="33" fillId="0" borderId="20" xfId="0" applyNumberFormat="1" applyFont="1" applyFill="1" applyBorder="1" applyAlignment="1">
      <alignment horizontal="center" vertical="center" wrapText="1"/>
    </xf>
    <xf numFmtId="2" fontId="43" fillId="0" borderId="20" xfId="0" applyNumberFormat="1" applyFont="1" applyBorder="1" applyAlignment="1">
      <alignment horizontal="center" vertical="center"/>
    </xf>
    <xf numFmtId="2" fontId="33" fillId="0" borderId="20" xfId="0" applyNumberFormat="1" applyFont="1" applyFill="1" applyBorder="1" applyAlignment="1">
      <alignment horizontal="center" vertical="center" wrapText="1" shrinkToFit="1"/>
    </xf>
    <xf numFmtId="0" fontId="33" fillId="0" borderId="21" xfId="0" applyNumberFormat="1" applyFont="1" applyFill="1" applyBorder="1" applyAlignment="1">
      <alignment horizontal="center" vertical="center" wrapText="1"/>
    </xf>
    <xf numFmtId="4" fontId="33" fillId="0" borderId="21" xfId="0" applyNumberFormat="1" applyFont="1" applyFill="1" applyBorder="1" applyAlignment="1">
      <alignment horizontal="center" vertical="center"/>
    </xf>
    <xf numFmtId="0" fontId="33" fillId="0" borderId="21" xfId="0" applyFont="1" applyFill="1" applyBorder="1" applyAlignment="1">
      <alignment/>
    </xf>
    <xf numFmtId="0" fontId="33" fillId="0" borderId="21" xfId="0" applyFont="1" applyFill="1" applyBorder="1" applyAlignment="1">
      <alignment horizontal="center"/>
    </xf>
    <xf numFmtId="0" fontId="33" fillId="0" borderId="21" xfId="0" applyFont="1" applyFill="1" applyBorder="1" applyAlignment="1">
      <alignment horizontal="right"/>
    </xf>
    <xf numFmtId="0" fontId="33" fillId="0" borderId="22" xfId="0" applyNumberFormat="1" applyFont="1" applyFill="1" applyBorder="1" applyAlignment="1">
      <alignment horizontal="center" vertical="center" wrapText="1" shrinkToFit="1"/>
    </xf>
    <xf numFmtId="0" fontId="33" fillId="0" borderId="20" xfId="0" applyFont="1" applyFill="1" applyBorder="1" applyAlignment="1">
      <alignment horizontal="left" vertical="center" wrapText="1" shrinkToFit="1"/>
    </xf>
    <xf numFmtId="0" fontId="33" fillId="0" borderId="20" xfId="0" applyFont="1" applyFill="1" applyBorder="1" applyAlignment="1">
      <alignment horizontal="right" vertical="center" wrapText="1" shrinkToFit="1"/>
    </xf>
    <xf numFmtId="0" fontId="33" fillId="0" borderId="23" xfId="0" applyNumberFormat="1" applyFont="1" applyFill="1" applyBorder="1" applyAlignment="1">
      <alignment horizontal="center" vertical="center" wrapText="1" shrinkToFit="1"/>
    </xf>
    <xf numFmtId="0" fontId="33" fillId="0" borderId="23" xfId="0" applyFont="1" applyFill="1" applyBorder="1" applyAlignment="1">
      <alignment horizontal="center" vertical="center" wrapText="1" shrinkToFit="1"/>
    </xf>
    <xf numFmtId="0" fontId="33" fillId="0" borderId="20" xfId="0" applyNumberFormat="1" applyFont="1" applyFill="1" applyBorder="1" applyAlignment="1">
      <alignment horizontal="center" vertical="center"/>
    </xf>
    <xf numFmtId="0" fontId="33" fillId="0" borderId="20" xfId="141" applyFont="1" applyFill="1" applyBorder="1" applyAlignment="1">
      <alignment horizontal="center" vertical="center"/>
      <protection/>
    </xf>
    <xf numFmtId="0" fontId="33" fillId="0" borderId="20" xfId="147" applyFont="1" applyFill="1" applyBorder="1" applyAlignment="1">
      <alignment horizontal="left" vertical="center" wrapText="1"/>
      <protection/>
    </xf>
    <xf numFmtId="0" fontId="33" fillId="0" borderId="20" xfId="147" applyFont="1" applyFill="1" applyBorder="1" applyAlignment="1">
      <alignment horizontal="center" vertical="center" wrapText="1"/>
      <protection/>
    </xf>
    <xf numFmtId="0" fontId="33" fillId="0" borderId="20" xfId="147" applyFont="1" applyFill="1" applyBorder="1" applyAlignment="1">
      <alignment horizontal="right" vertical="center" wrapText="1"/>
      <protection/>
    </xf>
    <xf numFmtId="4" fontId="33" fillId="0" borderId="0" xfId="0" applyNumberFormat="1" applyFont="1" applyFill="1" applyAlignment="1">
      <alignment vertical="center"/>
    </xf>
    <xf numFmtId="2" fontId="33" fillId="58" borderId="21" xfId="0" applyNumberFormat="1" applyFont="1" applyFill="1" applyBorder="1" applyAlignment="1">
      <alignment horizontal="center" vertical="center"/>
    </xf>
    <xf numFmtId="2" fontId="39" fillId="0" borderId="20" xfId="0" applyNumberFormat="1" applyFont="1" applyFill="1" applyBorder="1" applyAlignment="1">
      <alignment horizontal="center" vertical="center" wrapText="1" shrinkToFit="1"/>
    </xf>
    <xf numFmtId="2" fontId="39" fillId="0" borderId="20" xfId="0" applyNumberFormat="1" applyFont="1" applyFill="1" applyBorder="1" applyAlignment="1">
      <alignment horizontal="center" vertical="center" shrinkToFit="1"/>
    </xf>
    <xf numFmtId="0" fontId="33" fillId="59" borderId="21" xfId="0" applyNumberFormat="1" applyFont="1" applyFill="1" applyBorder="1" applyAlignment="1">
      <alignment horizontal="center" vertical="center" wrapText="1" shrinkToFit="1"/>
    </xf>
    <xf numFmtId="0" fontId="33" fillId="59" borderId="21" xfId="0" applyFont="1" applyFill="1" applyBorder="1" applyAlignment="1">
      <alignment horizontal="center" vertical="center" wrapText="1" shrinkToFit="1"/>
    </xf>
    <xf numFmtId="0" fontId="39" fillId="59" borderId="21" xfId="0" applyFont="1" applyFill="1" applyBorder="1" applyAlignment="1">
      <alignment horizontal="center" vertical="center" wrapText="1" shrinkToFit="1"/>
    </xf>
    <xf numFmtId="0" fontId="33" fillId="59" borderId="20" xfId="0" applyFont="1" applyFill="1" applyBorder="1" applyAlignment="1">
      <alignment horizontal="center" vertical="center" wrapText="1" shrinkToFit="1"/>
    </xf>
    <xf numFmtId="2" fontId="39" fillId="59" borderId="20" xfId="0" applyNumberFormat="1" applyFont="1" applyFill="1" applyBorder="1" applyAlignment="1">
      <alignment horizontal="center" vertical="center" wrapText="1" shrinkToFit="1"/>
    </xf>
    <xf numFmtId="0" fontId="33" fillId="59" borderId="21" xfId="0" applyNumberFormat="1" applyFont="1" applyFill="1" applyBorder="1" applyAlignment="1">
      <alignment horizontal="center" vertical="center"/>
    </xf>
    <xf numFmtId="0" fontId="33" fillId="59" borderId="21" xfId="0" applyFont="1" applyFill="1" applyBorder="1" applyAlignment="1">
      <alignment horizontal="center" vertical="center"/>
    </xf>
    <xf numFmtId="2" fontId="39" fillId="59" borderId="21" xfId="0" applyNumberFormat="1" applyFont="1" applyFill="1" applyBorder="1" applyAlignment="1">
      <alignment horizontal="center" vertical="center"/>
    </xf>
    <xf numFmtId="49" fontId="33" fillId="59" borderId="21" xfId="0" applyNumberFormat="1" applyFont="1" applyFill="1" applyBorder="1" applyAlignment="1">
      <alignment horizontal="center" vertical="center" wrapText="1" shrinkToFit="1"/>
    </xf>
    <xf numFmtId="4" fontId="33" fillId="59" borderId="21" xfId="0" applyNumberFormat="1" applyFont="1" applyFill="1" applyBorder="1" applyAlignment="1">
      <alignment horizontal="center" vertical="center" shrinkToFit="1"/>
    </xf>
    <xf numFmtId="2" fontId="43" fillId="59" borderId="21" xfId="0" applyNumberFormat="1" applyFont="1" applyFill="1" applyBorder="1" applyAlignment="1">
      <alignment horizontal="center" vertical="center"/>
    </xf>
    <xf numFmtId="2" fontId="33" fillId="59" borderId="21" xfId="0" applyNumberFormat="1" applyFont="1" applyFill="1" applyBorder="1" applyAlignment="1">
      <alignment horizontal="center" vertical="center" wrapText="1" shrinkToFit="1"/>
    </xf>
    <xf numFmtId="0" fontId="33" fillId="59" borderId="20" xfId="0" applyNumberFormat="1" applyFont="1" applyFill="1" applyBorder="1" applyAlignment="1">
      <alignment horizontal="center" vertical="center" wrapText="1" shrinkToFit="1"/>
    </xf>
    <xf numFmtId="49" fontId="33" fillId="59" borderId="20" xfId="0" applyNumberFormat="1" applyFont="1" applyFill="1" applyBorder="1" applyAlignment="1">
      <alignment horizontal="center" vertical="center" wrapText="1" shrinkToFit="1"/>
    </xf>
    <xf numFmtId="2" fontId="39" fillId="59" borderId="20" xfId="0" applyNumberFormat="1" applyFont="1" applyFill="1" applyBorder="1" applyAlignment="1">
      <alignment horizontal="center" vertical="center" wrapText="1"/>
    </xf>
    <xf numFmtId="0" fontId="33" fillId="59" borderId="20" xfId="0" applyFont="1" applyFill="1" applyBorder="1" applyAlignment="1">
      <alignment horizontal="center" vertical="center" wrapText="1"/>
    </xf>
    <xf numFmtId="2" fontId="33" fillId="59" borderId="20" xfId="0" applyNumberFormat="1" applyFont="1" applyFill="1" applyBorder="1" applyAlignment="1">
      <alignment horizontal="center" vertical="center" wrapText="1"/>
    </xf>
    <xf numFmtId="2" fontId="43" fillId="59" borderId="20" xfId="0" applyNumberFormat="1" applyFont="1" applyFill="1" applyBorder="1" applyAlignment="1">
      <alignment horizontal="center" vertical="center"/>
    </xf>
    <xf numFmtId="2" fontId="33" fillId="59" borderId="20" xfId="0" applyNumberFormat="1" applyFont="1" applyFill="1" applyBorder="1" applyAlignment="1">
      <alignment horizontal="center" vertical="center" wrapText="1" shrinkToFit="1"/>
    </xf>
    <xf numFmtId="2" fontId="39" fillId="59" borderId="21" xfId="0" applyNumberFormat="1" applyFont="1" applyFill="1" applyBorder="1" applyAlignment="1">
      <alignment horizontal="center" vertical="center" wrapText="1"/>
    </xf>
    <xf numFmtId="0" fontId="33" fillId="59" borderId="21" xfId="0" applyFont="1" applyFill="1" applyBorder="1" applyAlignment="1">
      <alignment horizontal="center" vertical="center" wrapText="1"/>
    </xf>
    <xf numFmtId="2" fontId="33" fillId="59" borderId="21" xfId="0" applyNumberFormat="1" applyFont="1" applyFill="1" applyBorder="1" applyAlignment="1">
      <alignment horizontal="center" vertical="center" wrapText="1"/>
    </xf>
    <xf numFmtId="2" fontId="33" fillId="60" borderId="21" xfId="0" applyNumberFormat="1" applyFont="1" applyFill="1" applyBorder="1" applyAlignment="1">
      <alignment horizontal="center"/>
    </xf>
    <xf numFmtId="0" fontId="39" fillId="59" borderId="21" xfId="0" applyNumberFormat="1" applyFont="1" applyFill="1" applyBorder="1" applyAlignment="1">
      <alignment horizontal="center" vertical="center" wrapText="1" shrinkToFit="1"/>
    </xf>
    <xf numFmtId="2" fontId="39" fillId="59" borderId="21" xfId="0" applyNumberFormat="1" applyFont="1" applyFill="1" applyBorder="1" applyAlignment="1">
      <alignment horizontal="center" vertical="center" wrapText="1" shrinkToFit="1"/>
    </xf>
    <xf numFmtId="0" fontId="33" fillId="0" borderId="20" xfId="0" applyFont="1" applyFill="1" applyBorder="1" applyAlignment="1">
      <alignment horizontal="right" vertical="center" wrapText="1"/>
    </xf>
    <xf numFmtId="49" fontId="33" fillId="0" borderId="22" xfId="0" applyNumberFormat="1" applyFont="1" applyFill="1" applyBorder="1" applyAlignment="1">
      <alignment horizontal="center" vertical="center" wrapText="1" shrinkToFit="1"/>
    </xf>
    <xf numFmtId="2" fontId="43" fillId="0" borderId="24" xfId="0" applyNumberFormat="1" applyFont="1" applyBorder="1" applyAlignment="1">
      <alignment horizontal="center" vertical="center"/>
    </xf>
    <xf numFmtId="2" fontId="39" fillId="0" borderId="24" xfId="0" applyNumberFormat="1" applyFont="1" applyFill="1" applyBorder="1" applyAlignment="1">
      <alignment horizontal="center" vertical="center" wrapText="1" shrinkToFit="1"/>
    </xf>
    <xf numFmtId="2" fontId="33" fillId="0" borderId="24" xfId="0" applyNumberFormat="1" applyFont="1" applyFill="1" applyBorder="1" applyAlignment="1">
      <alignment horizontal="center" vertical="center" wrapText="1" shrinkToFit="1"/>
    </xf>
    <xf numFmtId="4" fontId="33" fillId="0" borderId="20" xfId="0" applyNumberFormat="1" applyFont="1" applyFill="1" applyBorder="1" applyAlignment="1">
      <alignment horizontal="center" vertical="center"/>
    </xf>
    <xf numFmtId="2" fontId="43" fillId="58" borderId="20" xfId="0" applyNumberFormat="1" applyFont="1" applyFill="1" applyBorder="1" applyAlignment="1">
      <alignment horizontal="center" vertical="center"/>
    </xf>
    <xf numFmtId="2" fontId="39" fillId="0" borderId="25" xfId="0" applyNumberFormat="1" applyFont="1" applyFill="1" applyBorder="1" applyAlignment="1">
      <alignment horizontal="center" vertical="center" wrapText="1" shrinkToFit="1"/>
    </xf>
    <xf numFmtId="2" fontId="33" fillId="0" borderId="25" xfId="0" applyNumberFormat="1" applyFont="1" applyFill="1" applyBorder="1" applyAlignment="1">
      <alignment horizontal="center" vertical="center" wrapText="1" shrinkToFit="1"/>
    </xf>
    <xf numFmtId="0" fontId="33" fillId="0" borderId="21" xfId="0" applyFont="1" applyFill="1" applyBorder="1" applyAlignment="1">
      <alignment horizontal="left"/>
    </xf>
    <xf numFmtId="2" fontId="39" fillId="0" borderId="20" xfId="0" applyNumberFormat="1" applyFont="1" applyFill="1" applyBorder="1" applyAlignment="1">
      <alignment horizontal="center" vertical="center" wrapText="1"/>
    </xf>
    <xf numFmtId="0" fontId="39" fillId="0" borderId="21" xfId="0" applyFont="1" applyFill="1" applyBorder="1" applyAlignment="1">
      <alignment/>
    </xf>
    <xf numFmtId="0" fontId="39" fillId="0" borderId="20" xfId="147" applyFont="1" applyFill="1" applyBorder="1" applyAlignment="1">
      <alignment horizontal="left" vertical="center" wrapText="1"/>
      <protection/>
    </xf>
    <xf numFmtId="0" fontId="33" fillId="0" borderId="23" xfId="0" applyFont="1" applyFill="1" applyBorder="1" applyAlignment="1">
      <alignment horizontal="right" vertical="center" wrapText="1" shrinkToFit="1"/>
    </xf>
    <xf numFmtId="0" fontId="33" fillId="0" borderId="23" xfId="0" applyFont="1" applyFill="1" applyBorder="1" applyAlignment="1">
      <alignment horizontal="left" vertical="center" wrapText="1"/>
    </xf>
    <xf numFmtId="4" fontId="33" fillId="0" borderId="23" xfId="0" applyNumberFormat="1" applyFont="1" applyFill="1" applyBorder="1" applyAlignment="1">
      <alignment horizontal="center" vertical="center"/>
    </xf>
    <xf numFmtId="0" fontId="33" fillId="0" borderId="23" xfId="0" applyFont="1" applyFill="1" applyBorder="1" applyAlignment="1">
      <alignment horizontal="right" vertical="center" wrapText="1"/>
    </xf>
    <xf numFmtId="0" fontId="43" fillId="0" borderId="0" xfId="0" applyFont="1" applyFill="1" applyBorder="1" applyAlignment="1">
      <alignment horizontal="center" vertical="center"/>
    </xf>
    <xf numFmtId="0" fontId="33" fillId="0" borderId="0" xfId="0" applyNumberFormat="1"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right" vertical="center"/>
    </xf>
    <xf numFmtId="0" fontId="33" fillId="0" borderId="20" xfId="162" applyFont="1" applyFill="1" applyBorder="1" applyAlignment="1">
      <alignment horizontal="left" vertical="center" wrapText="1"/>
      <protection/>
    </xf>
    <xf numFmtId="2" fontId="33" fillId="0" borderId="20" xfId="162" applyNumberFormat="1" applyFont="1" applyFill="1" applyBorder="1" applyAlignment="1" applyProtection="1">
      <alignment horizontal="center" vertical="center" wrapText="1"/>
      <protection/>
    </xf>
    <xf numFmtId="2" fontId="39" fillId="0" borderId="20" xfId="162" applyNumberFormat="1" applyFont="1" applyFill="1" applyBorder="1" applyAlignment="1" applyProtection="1">
      <alignment horizontal="center" vertical="center" wrapText="1"/>
      <protection/>
    </xf>
    <xf numFmtId="0" fontId="33" fillId="0" borderId="20" xfId="162" applyFont="1" applyFill="1" applyBorder="1" applyAlignment="1">
      <alignment horizontal="right" vertical="center" wrapText="1"/>
      <protection/>
    </xf>
    <xf numFmtId="0" fontId="33" fillId="0" borderId="20" xfId="0" applyFont="1" applyFill="1" applyBorder="1" applyAlignment="1">
      <alignment vertical="center" wrapText="1"/>
    </xf>
    <xf numFmtId="0" fontId="33" fillId="0" borderId="20" xfId="0" applyNumberFormat="1" applyFont="1" applyFill="1" applyBorder="1" applyAlignment="1">
      <alignment horizontal="center" vertical="center" wrapText="1"/>
    </xf>
    <xf numFmtId="0" fontId="33" fillId="0" borderId="24" xfId="0" applyFont="1" applyFill="1" applyBorder="1" applyAlignment="1">
      <alignment horizontal="center" vertical="center" wrapText="1"/>
    </xf>
    <xf numFmtId="2" fontId="33" fillId="0" borderId="24" xfId="0" applyNumberFormat="1" applyFont="1" applyFill="1" applyBorder="1" applyAlignment="1">
      <alignment horizontal="center" vertical="center" wrapText="1"/>
    </xf>
    <xf numFmtId="0" fontId="39" fillId="0" borderId="20" xfId="0" applyFont="1" applyFill="1" applyBorder="1" applyAlignment="1">
      <alignment horizontal="left" vertical="center" wrapText="1"/>
    </xf>
    <xf numFmtId="0" fontId="33" fillId="0" borderId="20" xfId="0" applyFont="1" applyFill="1" applyBorder="1" applyAlignment="1">
      <alignment/>
    </xf>
    <xf numFmtId="0" fontId="33" fillId="0" borderId="20" xfId="0" applyFont="1" applyFill="1" applyBorder="1" applyAlignment="1">
      <alignment horizontal="center"/>
    </xf>
    <xf numFmtId="0" fontId="33" fillId="0" borderId="20" xfId="0" applyFont="1" applyFill="1" applyBorder="1" applyAlignment="1">
      <alignment horizontal="right"/>
    </xf>
    <xf numFmtId="0" fontId="33" fillId="0" borderId="20" xfId="244" applyFont="1" applyFill="1" applyBorder="1" applyAlignment="1">
      <alignment vertical="center"/>
      <protection/>
    </xf>
    <xf numFmtId="0" fontId="33" fillId="0" borderId="20" xfId="244" applyFont="1" applyFill="1" applyBorder="1" applyAlignment="1">
      <alignment horizontal="center" vertical="center"/>
      <protection/>
    </xf>
    <xf numFmtId="0" fontId="33" fillId="0" borderId="20" xfId="244" applyFont="1" applyFill="1" applyBorder="1" applyAlignment="1">
      <alignment horizontal="right" vertical="center"/>
      <protection/>
    </xf>
    <xf numFmtId="1" fontId="33" fillId="0" borderId="20" xfId="244" applyNumberFormat="1" applyFont="1" applyFill="1" applyBorder="1" applyAlignment="1">
      <alignment horizontal="center" vertical="center"/>
      <protection/>
    </xf>
    <xf numFmtId="0" fontId="33" fillId="0" borderId="20" xfId="0" applyFont="1" applyFill="1" applyBorder="1" applyAlignment="1">
      <alignment horizontal="right" vertical="center"/>
    </xf>
    <xf numFmtId="2" fontId="61" fillId="0" borderId="20" xfId="0" applyNumberFormat="1" applyFont="1" applyFill="1" applyBorder="1" applyAlignment="1">
      <alignment horizontal="center" vertical="center"/>
    </xf>
    <xf numFmtId="0" fontId="48" fillId="0" borderId="0" xfId="0" applyNumberFormat="1" applyFont="1" applyFill="1" applyBorder="1" applyAlignment="1">
      <alignment horizontal="left" vertical="center" wrapText="1"/>
    </xf>
    <xf numFmtId="0" fontId="44" fillId="0" borderId="0" xfId="0" applyFont="1" applyFill="1" applyBorder="1" applyAlignment="1">
      <alignment horizontal="right" vertical="center"/>
    </xf>
    <xf numFmtId="0" fontId="33" fillId="0" borderId="19" xfId="0" applyFont="1" applyFill="1" applyBorder="1" applyAlignment="1">
      <alignment horizontal="left" wrapText="1"/>
    </xf>
    <xf numFmtId="0" fontId="33" fillId="0" borderId="26" xfId="0" applyFont="1" applyFill="1" applyBorder="1" applyAlignment="1">
      <alignment horizontal="left" wrapText="1"/>
    </xf>
    <xf numFmtId="0" fontId="49" fillId="0" borderId="0" xfId="0" applyFont="1" applyFill="1" applyBorder="1" applyAlignment="1">
      <alignment horizontal="center" vertical="center"/>
    </xf>
    <xf numFmtId="2" fontId="50"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2" fontId="51"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39" fillId="0" borderId="0" xfId="0" applyFont="1" applyFill="1" applyAlignment="1">
      <alignment horizontal="center" vertical="center"/>
    </xf>
    <xf numFmtId="2" fontId="33" fillId="0" borderId="24" xfId="0" applyNumberFormat="1" applyFont="1" applyFill="1" applyBorder="1" applyAlignment="1">
      <alignment horizontal="center" vertical="center"/>
    </xf>
    <xf numFmtId="197" fontId="33" fillId="0" borderId="20" xfId="0" applyNumberFormat="1" applyFont="1" applyFill="1" applyBorder="1" applyAlignment="1">
      <alignment horizontal="center" vertical="center" wrapText="1" shrinkToFit="1"/>
    </xf>
    <xf numFmtId="2" fontId="34" fillId="0" borderId="0" xfId="0" applyNumberFormat="1" applyFont="1" applyFill="1" applyBorder="1" applyAlignment="1">
      <alignment/>
    </xf>
    <xf numFmtId="2" fontId="35" fillId="0" borderId="0" xfId="0" applyNumberFormat="1" applyFont="1" applyFill="1" applyBorder="1" applyAlignment="1">
      <alignment/>
    </xf>
    <xf numFmtId="0" fontId="48" fillId="0" borderId="0" xfId="0" applyFont="1" applyFill="1" applyBorder="1" applyAlignment="1">
      <alignment vertical="center"/>
    </xf>
    <xf numFmtId="0" fontId="48" fillId="0" borderId="0" xfId="0" applyNumberFormat="1" applyFont="1" applyFill="1" applyBorder="1" applyAlignment="1">
      <alignment vertical="center" wrapText="1"/>
    </xf>
    <xf numFmtId="0" fontId="33" fillId="0" borderId="22" xfId="0" applyFont="1" applyFill="1" applyBorder="1" applyAlignment="1">
      <alignment horizontal="center" vertical="center"/>
    </xf>
    <xf numFmtId="49" fontId="33" fillId="59" borderId="22" xfId="0" applyNumberFormat="1" applyFont="1" applyFill="1" applyBorder="1" applyAlignment="1">
      <alignment horizontal="center" vertical="center" wrapText="1" shrinkToFit="1"/>
    </xf>
    <xf numFmtId="0" fontId="33" fillId="59" borderId="20" xfId="0" applyNumberFormat="1" applyFont="1" applyFill="1" applyBorder="1" applyAlignment="1">
      <alignment horizontal="center" vertical="center" wrapText="1"/>
    </xf>
    <xf numFmtId="0" fontId="33" fillId="0" borderId="20" xfId="0" applyFont="1" applyBorder="1" applyAlignment="1">
      <alignment horizontal="left" vertical="top" wrapText="1"/>
    </xf>
    <xf numFmtId="0" fontId="33" fillId="0" borderId="24" xfId="0" applyFont="1" applyFill="1" applyBorder="1" applyAlignment="1">
      <alignment horizontal="right"/>
    </xf>
    <xf numFmtId="0" fontId="33" fillId="0" borderId="24" xfId="0" applyFont="1" applyFill="1" applyBorder="1" applyAlignment="1">
      <alignment horizontal="center"/>
    </xf>
    <xf numFmtId="2" fontId="33" fillId="59" borderId="24" xfId="0" applyNumberFormat="1" applyFont="1" applyFill="1" applyBorder="1" applyAlignment="1">
      <alignment horizontal="center" vertical="center" wrapText="1"/>
    </xf>
    <xf numFmtId="2" fontId="33" fillId="0" borderId="20" xfId="206" applyNumberFormat="1" applyFont="1" applyFill="1" applyBorder="1" applyAlignment="1">
      <alignment horizontal="center" vertical="center"/>
      <protection/>
    </xf>
    <xf numFmtId="2" fontId="33" fillId="0" borderId="20" xfId="178" applyNumberFormat="1" applyFont="1" applyFill="1" applyBorder="1" applyAlignment="1">
      <alignment horizontal="center" vertical="center" wrapText="1"/>
      <protection/>
    </xf>
    <xf numFmtId="2" fontId="33" fillId="59" borderId="20" xfId="0" applyNumberFormat="1" applyFont="1" applyFill="1" applyBorder="1" applyAlignment="1">
      <alignment horizontal="center" vertical="center"/>
    </xf>
    <xf numFmtId="0" fontId="33" fillId="0" borderId="25" xfId="0" applyFont="1" applyFill="1" applyBorder="1" applyAlignment="1">
      <alignment horizontal="center" vertical="center" wrapText="1" shrinkToFit="1"/>
    </xf>
    <xf numFmtId="49" fontId="33" fillId="0" borderId="25" xfId="0" applyNumberFormat="1" applyFont="1" applyFill="1" applyBorder="1" applyAlignment="1">
      <alignment horizontal="center" vertical="center" wrapText="1" shrinkToFit="1"/>
    </xf>
    <xf numFmtId="0" fontId="33" fillId="0" borderId="20" xfId="0" applyFont="1" applyFill="1" applyBorder="1" applyAlignment="1">
      <alignment vertical="center" wrapText="1" shrinkToFit="1"/>
    </xf>
    <xf numFmtId="2" fontId="33" fillId="0" borderId="0" xfId="0" applyNumberFormat="1" applyFont="1" applyFill="1" applyBorder="1" applyAlignment="1">
      <alignment horizontal="center"/>
    </xf>
    <xf numFmtId="2" fontId="42" fillId="0" borderId="0" xfId="0" applyNumberFormat="1" applyFont="1" applyFill="1" applyBorder="1" applyAlignment="1" applyProtection="1">
      <alignment horizontal="center" vertical="center"/>
      <protection/>
    </xf>
    <xf numFmtId="2" fontId="54" fillId="0" borderId="20" xfId="0" applyNumberFormat="1" applyFont="1" applyFill="1" applyBorder="1" applyAlignment="1">
      <alignment horizontal="center"/>
    </xf>
    <xf numFmtId="2" fontId="54" fillId="0" borderId="20" xfId="0" applyNumberFormat="1" applyFont="1" applyFill="1" applyBorder="1" applyAlignment="1">
      <alignment horizontal="center" vertical="center"/>
    </xf>
    <xf numFmtId="0" fontId="39" fillId="59" borderId="20" xfId="0" applyNumberFormat="1" applyFont="1" applyFill="1" applyBorder="1" applyAlignment="1">
      <alignment horizontal="center" vertical="center" wrapText="1" shrinkToFit="1"/>
    </xf>
    <xf numFmtId="0" fontId="39" fillId="0" borderId="0" xfId="0" applyFont="1" applyFill="1" applyAlignment="1">
      <alignment vertical="center"/>
    </xf>
    <xf numFmtId="2" fontId="33" fillId="0" borderId="20" xfId="0" applyNumberFormat="1" applyFont="1" applyFill="1" applyBorder="1" applyAlignment="1">
      <alignment horizontal="right" vertical="center" wrapText="1"/>
    </xf>
    <xf numFmtId="0" fontId="52" fillId="0" borderId="0" xfId="0" applyFont="1" applyFill="1" applyAlignment="1">
      <alignment/>
    </xf>
    <xf numFmtId="0" fontId="52" fillId="0" borderId="0" xfId="0" applyFont="1" applyFill="1" applyAlignment="1">
      <alignment horizontal="right"/>
    </xf>
    <xf numFmtId="0" fontId="36" fillId="0" borderId="0" xfId="0" applyFont="1" applyFill="1" applyAlignment="1">
      <alignment/>
    </xf>
    <xf numFmtId="0" fontId="52" fillId="0" borderId="0" xfId="0" applyFont="1" applyFill="1" applyBorder="1" applyAlignment="1">
      <alignment horizontal="right"/>
    </xf>
    <xf numFmtId="0" fontId="52" fillId="0" borderId="0" xfId="0" applyFont="1" applyFill="1" applyAlignment="1">
      <alignment horizontal="right" vertical="top"/>
    </xf>
    <xf numFmtId="49" fontId="52" fillId="0" borderId="27" xfId="0" applyNumberFormat="1" applyFont="1" applyFill="1" applyBorder="1" applyAlignment="1">
      <alignment horizontal="left" vertical="center" wrapText="1"/>
    </xf>
    <xf numFmtId="4" fontId="52" fillId="0" borderId="27" xfId="0" applyNumberFormat="1" applyFont="1" applyFill="1" applyBorder="1" applyAlignment="1">
      <alignment horizontal="right" vertical="center" shrinkToFit="1"/>
    </xf>
    <xf numFmtId="0" fontId="52" fillId="0" borderId="20" xfId="0" applyFont="1" applyFill="1" applyBorder="1" applyAlignment="1">
      <alignment horizontal="center" vertical="center"/>
    </xf>
    <xf numFmtId="0" fontId="52" fillId="0" borderId="20" xfId="0" applyNumberFormat="1" applyFont="1" applyFill="1" applyBorder="1" applyAlignment="1">
      <alignment horizontal="center" vertical="center" wrapText="1"/>
    </xf>
    <xf numFmtId="4" fontId="52" fillId="0" borderId="20" xfId="0" applyNumberFormat="1" applyFont="1" applyFill="1" applyBorder="1" applyAlignment="1">
      <alignment horizontal="right" vertical="center" shrinkToFit="1"/>
    </xf>
    <xf numFmtId="0" fontId="56" fillId="0" borderId="28" xfId="0" applyNumberFormat="1" applyFont="1" applyFill="1" applyBorder="1" applyAlignment="1">
      <alignment horizontal="right" vertical="center" wrapText="1"/>
    </xf>
    <xf numFmtId="4" fontId="56" fillId="0" borderId="20" xfId="0" applyNumberFormat="1" applyFont="1" applyFill="1" applyBorder="1" applyAlignment="1">
      <alignment horizontal="right" vertical="center" shrinkToFit="1"/>
    </xf>
    <xf numFmtId="4" fontId="52" fillId="0" borderId="0" xfId="0" applyNumberFormat="1" applyFont="1" applyFill="1" applyBorder="1" applyAlignment="1">
      <alignment horizontal="right" vertical="center" shrinkToFit="1"/>
    </xf>
    <xf numFmtId="0" fontId="52" fillId="0" borderId="0" xfId="0" applyNumberFormat="1" applyFont="1" applyFill="1" applyBorder="1" applyAlignment="1">
      <alignment horizontal="left" vertical="center" wrapText="1"/>
    </xf>
    <xf numFmtId="0" fontId="54" fillId="0" borderId="20" xfId="0" applyFont="1" applyFill="1" applyBorder="1" applyAlignment="1">
      <alignment horizontal="center" vertical="center" wrapText="1"/>
    </xf>
    <xf numFmtId="2" fontId="54" fillId="0" borderId="20" xfId="0" applyNumberFormat="1" applyFont="1" applyFill="1" applyBorder="1" applyAlignment="1">
      <alignment horizontal="center" vertical="center" wrapText="1"/>
    </xf>
    <xf numFmtId="2" fontId="54" fillId="0" borderId="20" xfId="206" applyNumberFormat="1" applyFont="1" applyFill="1" applyBorder="1" applyAlignment="1">
      <alignment horizontal="center" vertical="center" wrapText="1"/>
      <protection/>
    </xf>
    <xf numFmtId="2" fontId="38" fillId="0" borderId="20" xfId="244" applyNumberFormat="1" applyFont="1" applyFill="1" applyBorder="1" applyAlignment="1">
      <alignment horizontal="center" vertical="center" wrapText="1"/>
      <protection/>
    </xf>
    <xf numFmtId="2" fontId="54" fillId="0" borderId="20" xfId="244" applyNumberFormat="1" applyFont="1" applyFill="1" applyBorder="1" applyAlignment="1">
      <alignment horizontal="center" vertical="center" wrapText="1"/>
      <protection/>
    </xf>
    <xf numFmtId="0" fontId="54" fillId="0" borderId="20" xfId="176" applyFont="1" applyFill="1" applyBorder="1" applyAlignment="1">
      <alignment horizontal="center" vertical="center"/>
      <protection/>
    </xf>
    <xf numFmtId="2" fontId="54" fillId="0" borderId="20" xfId="206" applyNumberFormat="1" applyFont="1" applyFill="1" applyBorder="1" applyAlignment="1" applyProtection="1">
      <alignment horizontal="center" vertical="center" wrapText="1"/>
      <protection/>
    </xf>
    <xf numFmtId="0" fontId="54" fillId="0" borderId="20" xfId="206" applyFont="1" applyFill="1" applyBorder="1" applyAlignment="1">
      <alignment horizontal="center" vertical="center" wrapText="1"/>
      <protection/>
    </xf>
    <xf numFmtId="2" fontId="44" fillId="0" borderId="20" xfId="0" applyNumberFormat="1" applyFont="1" applyBorder="1" applyAlignment="1">
      <alignment horizontal="center" vertical="center"/>
    </xf>
    <xf numFmtId="2" fontId="39" fillId="0" borderId="29" xfId="0" applyNumberFormat="1" applyFont="1" applyFill="1" applyBorder="1" applyAlignment="1">
      <alignment horizontal="center" vertical="center" wrapText="1" shrinkToFit="1"/>
    </xf>
    <xf numFmtId="2" fontId="43" fillId="59" borderId="24" xfId="0" applyNumberFormat="1" applyFont="1" applyFill="1" applyBorder="1" applyAlignment="1">
      <alignment horizontal="center" vertical="center"/>
    </xf>
    <xf numFmtId="2" fontId="54" fillId="0" borderId="25" xfId="0" applyNumberFormat="1" applyFont="1" applyFill="1" applyBorder="1" applyAlignment="1">
      <alignment horizontal="center"/>
    </xf>
    <xf numFmtId="2" fontId="39" fillId="0" borderId="23" xfId="0" applyNumberFormat="1" applyFont="1" applyFill="1" applyBorder="1" applyAlignment="1">
      <alignment horizontal="center" vertical="center" wrapText="1" shrinkToFit="1"/>
    </xf>
    <xf numFmtId="2" fontId="33" fillId="0" borderId="20" xfId="0" applyNumberFormat="1" applyFont="1" applyFill="1" applyBorder="1" applyAlignment="1">
      <alignment vertical="center"/>
    </xf>
    <xf numFmtId="2" fontId="33" fillId="0" borderId="20" xfId="0" applyNumberFormat="1" applyFont="1" applyFill="1" applyBorder="1" applyAlignment="1">
      <alignment horizontal="center"/>
    </xf>
    <xf numFmtId="16" fontId="33" fillId="0" borderId="0" xfId="0" applyNumberFormat="1" applyFont="1" applyFill="1" applyAlignment="1">
      <alignment horizontal="center" vertical="center"/>
    </xf>
    <xf numFmtId="2" fontId="33" fillId="58" borderId="24" xfId="0" applyNumberFormat="1" applyFont="1" applyFill="1" applyBorder="1" applyAlignment="1">
      <alignment horizontal="center" vertical="center"/>
    </xf>
    <xf numFmtId="2" fontId="33" fillId="58" borderId="20" xfId="0" applyNumberFormat="1" applyFont="1" applyFill="1" applyBorder="1" applyAlignment="1">
      <alignment horizontal="center" vertical="center"/>
    </xf>
    <xf numFmtId="0" fontId="33" fillId="0" borderId="30" xfId="0" applyFont="1" applyFill="1" applyBorder="1" applyAlignment="1">
      <alignment horizontal="center" vertical="center" wrapText="1" shrinkToFit="1"/>
    </xf>
    <xf numFmtId="2" fontId="43" fillId="0" borderId="25" xfId="0" applyNumberFormat="1" applyFont="1" applyBorder="1" applyAlignment="1">
      <alignment horizontal="center" vertical="center"/>
    </xf>
    <xf numFmtId="2" fontId="33" fillId="58" borderId="25" xfId="0" applyNumberFormat="1" applyFont="1" applyFill="1" applyBorder="1" applyAlignment="1">
      <alignment horizontal="center" vertical="center"/>
    </xf>
    <xf numFmtId="0" fontId="33" fillId="0" borderId="23" xfId="0" applyFont="1" applyFill="1" applyBorder="1" applyAlignment="1">
      <alignment horizontal="left" vertical="center" wrapText="1" shrinkToFit="1"/>
    </xf>
    <xf numFmtId="0" fontId="33" fillId="0" borderId="20" xfId="0" applyFont="1" applyBorder="1" applyAlignment="1">
      <alignment horizontal="left" vertical="center" wrapText="1"/>
    </xf>
    <xf numFmtId="0" fontId="33" fillId="0" borderId="20" xfId="0" applyFont="1" applyBorder="1" applyAlignment="1">
      <alignment vertical="center" wrapText="1"/>
    </xf>
    <xf numFmtId="0" fontId="33" fillId="0" borderId="20" xfId="0" applyFont="1" applyBorder="1" applyAlignment="1">
      <alignment horizontal="right" vertical="center" wrapText="1"/>
    </xf>
    <xf numFmtId="2" fontId="33" fillId="0" borderId="20" xfId="0" applyNumberFormat="1" applyFont="1" applyBorder="1" applyAlignment="1">
      <alignment horizontal="center" vertical="center"/>
    </xf>
    <xf numFmtId="0" fontId="39" fillId="59" borderId="20" xfId="0" applyFont="1" applyFill="1" applyBorder="1" applyAlignment="1">
      <alignment horizontal="left" vertical="center" wrapText="1"/>
    </xf>
    <xf numFmtId="2" fontId="33" fillId="59" borderId="20" xfId="177" applyNumberFormat="1" applyFont="1" applyFill="1" applyBorder="1" applyAlignment="1">
      <alignment horizontal="center" vertical="center" wrapText="1"/>
      <protection/>
    </xf>
    <xf numFmtId="4" fontId="33" fillId="59" borderId="20" xfId="0" applyNumberFormat="1" applyFont="1" applyFill="1" applyBorder="1" applyAlignment="1">
      <alignment horizontal="center" vertical="center"/>
    </xf>
    <xf numFmtId="4" fontId="39" fillId="0" borderId="20" xfId="0" applyNumberFormat="1" applyFont="1" applyFill="1" applyBorder="1" applyAlignment="1">
      <alignment horizontal="center" vertical="center"/>
    </xf>
    <xf numFmtId="2" fontId="54" fillId="0" borderId="0" xfId="0" applyNumberFormat="1" applyFont="1" applyFill="1" applyBorder="1" applyAlignment="1">
      <alignment horizontal="center"/>
    </xf>
    <xf numFmtId="2" fontId="39" fillId="0" borderId="20" xfId="0" applyNumberFormat="1" applyFont="1" applyFill="1" applyBorder="1" applyAlignment="1" applyProtection="1">
      <alignment horizontal="center" vertical="center" wrapText="1"/>
      <protection/>
    </xf>
    <xf numFmtId="2" fontId="44" fillId="0" borderId="20" xfId="0" applyNumberFormat="1" applyFont="1" applyFill="1" applyBorder="1" applyAlignment="1">
      <alignment horizontal="center" vertical="center"/>
    </xf>
    <xf numFmtId="0" fontId="43" fillId="0" borderId="23" xfId="0" applyFont="1" applyFill="1" applyBorder="1" applyAlignment="1">
      <alignment horizontal="right" vertical="center" wrapText="1" shrinkToFit="1"/>
    </xf>
    <xf numFmtId="4" fontId="33" fillId="0" borderId="20" xfId="0" applyNumberFormat="1" applyFont="1" applyFill="1" applyBorder="1" applyAlignment="1" applyProtection="1">
      <alignment horizontal="center" vertical="center"/>
      <protection/>
    </xf>
    <xf numFmtId="4" fontId="39" fillId="0" borderId="20" xfId="0" applyNumberFormat="1" applyFont="1" applyFill="1" applyBorder="1" applyAlignment="1" applyProtection="1">
      <alignment horizontal="center" vertical="center"/>
      <protection/>
    </xf>
    <xf numFmtId="0" fontId="33" fillId="0" borderId="20" xfId="0" applyNumberFormat="1" applyFont="1" applyFill="1" applyBorder="1" applyAlignment="1">
      <alignment vertical="center" wrapText="1"/>
    </xf>
    <xf numFmtId="0" fontId="33" fillId="0" borderId="20" xfId="0" applyNumberFormat="1" applyFont="1" applyFill="1" applyBorder="1" applyAlignment="1">
      <alignment horizontal="right" vertical="center" wrapText="1"/>
    </xf>
    <xf numFmtId="2" fontId="62" fillId="0" borderId="20" xfId="0" applyNumberFormat="1" applyFont="1" applyFill="1" applyBorder="1" applyAlignment="1">
      <alignment horizontal="center"/>
    </xf>
    <xf numFmtId="2" fontId="63" fillId="0" borderId="21" xfId="0" applyNumberFormat="1" applyFont="1" applyFill="1" applyBorder="1" applyAlignment="1">
      <alignment horizontal="center" vertical="center" wrapText="1" shrinkToFit="1"/>
    </xf>
    <xf numFmtId="0" fontId="63" fillId="0" borderId="0" xfId="0" applyFont="1" applyFill="1" applyAlignment="1">
      <alignment vertical="center" wrapText="1" shrinkToFit="1"/>
    </xf>
    <xf numFmtId="2" fontId="63" fillId="0" borderId="0" xfId="0" applyNumberFormat="1" applyFont="1" applyFill="1" applyAlignment="1">
      <alignment vertical="center" wrapText="1" shrinkToFit="1"/>
    </xf>
    <xf numFmtId="2" fontId="63" fillId="0" borderId="21" xfId="0" applyNumberFormat="1" applyFont="1" applyBorder="1" applyAlignment="1">
      <alignment horizontal="center" vertical="center"/>
    </xf>
    <xf numFmtId="2" fontId="61" fillId="0" borderId="21" xfId="0" applyNumberFormat="1" applyFont="1" applyFill="1" applyBorder="1" applyAlignment="1">
      <alignment horizontal="center" vertical="center" wrapText="1" shrinkToFit="1"/>
    </xf>
    <xf numFmtId="49" fontId="63" fillId="0" borderId="20" xfId="0" applyNumberFormat="1" applyFont="1" applyFill="1" applyBorder="1" applyAlignment="1">
      <alignment horizontal="center" vertical="center" wrapText="1" shrinkToFit="1"/>
    </xf>
    <xf numFmtId="2" fontId="63" fillId="0" borderId="20" xfId="0" applyNumberFormat="1" applyFont="1" applyBorder="1" applyAlignment="1">
      <alignment horizontal="center" vertical="center"/>
    </xf>
    <xf numFmtId="2" fontId="61" fillId="0" borderId="20" xfId="0" applyNumberFormat="1" applyFont="1" applyFill="1" applyBorder="1" applyAlignment="1">
      <alignment horizontal="center" vertical="center" wrapText="1" shrinkToFit="1"/>
    </xf>
    <xf numFmtId="2" fontId="63" fillId="0" borderId="20" xfId="0" applyNumberFormat="1" applyFont="1" applyFill="1" applyBorder="1" applyAlignment="1">
      <alignment horizontal="center" vertical="center" wrapText="1" shrinkToFit="1"/>
    </xf>
    <xf numFmtId="2" fontId="63" fillId="0" borderId="20" xfId="0" applyNumberFormat="1" applyFont="1" applyFill="1" applyBorder="1" applyAlignment="1">
      <alignment horizontal="center" vertical="center"/>
    </xf>
    <xf numFmtId="2" fontId="33" fillId="0" borderId="21" xfId="0" applyNumberFormat="1" applyFont="1" applyBorder="1" applyAlignment="1">
      <alignment horizontal="center" vertical="center"/>
    </xf>
    <xf numFmtId="0" fontId="33" fillId="0" borderId="24" xfId="0" applyFont="1" applyFill="1" applyBorder="1" applyAlignment="1">
      <alignment horizontal="left" vertical="center" wrapText="1" shrinkToFit="1"/>
    </xf>
    <xf numFmtId="2" fontId="33" fillId="0" borderId="24" xfId="0" applyNumberFormat="1" applyFont="1" applyBorder="1" applyAlignment="1">
      <alignment horizontal="center" vertical="center"/>
    </xf>
    <xf numFmtId="0" fontId="33" fillId="0" borderId="24" xfId="0" applyFont="1" applyFill="1" applyBorder="1" applyAlignment="1">
      <alignment horizontal="center" vertical="center" wrapText="1" shrinkToFit="1"/>
    </xf>
    <xf numFmtId="2" fontId="33" fillId="0" borderId="31" xfId="0" applyNumberFormat="1" applyFont="1" applyBorder="1" applyAlignment="1">
      <alignment horizontal="center" vertical="center"/>
    </xf>
    <xf numFmtId="2" fontId="33" fillId="0" borderId="23" xfId="0" applyNumberFormat="1" applyFont="1" applyBorder="1" applyAlignment="1">
      <alignment horizontal="center" vertical="center"/>
    </xf>
    <xf numFmtId="2" fontId="33" fillId="0" borderId="32" xfId="0" applyNumberFormat="1" applyFont="1" applyBorder="1" applyAlignment="1">
      <alignment horizontal="center" vertical="center"/>
    </xf>
    <xf numFmtId="2" fontId="33" fillId="0" borderId="33" xfId="0" applyNumberFormat="1" applyFont="1" applyBorder="1" applyAlignment="1">
      <alignment horizontal="center" vertical="center"/>
    </xf>
    <xf numFmtId="2" fontId="39" fillId="0" borderId="33" xfId="0" applyNumberFormat="1" applyFont="1" applyFill="1" applyBorder="1" applyAlignment="1">
      <alignment horizontal="center" vertical="center" wrapText="1" shrinkToFit="1"/>
    </xf>
    <xf numFmtId="0" fontId="33" fillId="0" borderId="0" xfId="0" applyFont="1" applyFill="1" applyBorder="1" applyAlignment="1">
      <alignment horizontal="left" wrapText="1"/>
    </xf>
    <xf numFmtId="1" fontId="33" fillId="0" borderId="20" xfId="0" applyNumberFormat="1" applyFont="1" applyFill="1" applyBorder="1" applyAlignment="1">
      <alignment horizontal="center" vertical="center" wrapText="1" shrinkToFit="1"/>
    </xf>
    <xf numFmtId="4" fontId="33" fillId="0" borderId="21" xfId="0" applyNumberFormat="1" applyFont="1" applyFill="1" applyBorder="1" applyAlignment="1">
      <alignment horizontal="center" vertical="center" shrinkToFit="1"/>
    </xf>
    <xf numFmtId="4" fontId="33" fillId="0" borderId="24" xfId="0" applyNumberFormat="1" applyFont="1" applyFill="1" applyBorder="1" applyAlignment="1">
      <alignment horizontal="center" vertical="center" shrinkToFit="1"/>
    </xf>
    <xf numFmtId="202" fontId="33" fillId="0" borderId="20" xfId="0" applyNumberFormat="1" applyFont="1" applyFill="1" applyBorder="1" applyAlignment="1">
      <alignment horizontal="center" vertical="center" wrapText="1" shrinkToFit="1"/>
    </xf>
    <xf numFmtId="2" fontId="33" fillId="0" borderId="20" xfId="0" applyNumberFormat="1" applyFont="1" applyFill="1" applyBorder="1" applyAlignment="1">
      <alignment horizontal="center" vertical="center" shrinkToFit="1"/>
    </xf>
    <xf numFmtId="2" fontId="33" fillId="0" borderId="21" xfId="0" applyNumberFormat="1" applyFont="1" applyFill="1" applyBorder="1" applyAlignment="1">
      <alignment horizontal="center"/>
    </xf>
    <xf numFmtId="202" fontId="33" fillId="0" borderId="21" xfId="0" applyNumberFormat="1" applyFont="1" applyFill="1" applyBorder="1" applyAlignment="1">
      <alignment horizontal="center"/>
    </xf>
    <xf numFmtId="2" fontId="33" fillId="0" borderId="20" xfId="147" applyNumberFormat="1" applyFont="1" applyFill="1" applyBorder="1" applyAlignment="1">
      <alignment horizontal="center" vertical="center" wrapText="1"/>
      <protection/>
    </xf>
    <xf numFmtId="2" fontId="33" fillId="0" borderId="24" xfId="0" applyNumberFormat="1" applyFont="1" applyFill="1" applyBorder="1" applyAlignment="1">
      <alignment horizontal="center"/>
    </xf>
    <xf numFmtId="2" fontId="43" fillId="0" borderId="21" xfId="0" applyNumberFormat="1" applyFont="1" applyFill="1" applyBorder="1" applyAlignment="1">
      <alignment horizontal="center" vertical="center"/>
    </xf>
    <xf numFmtId="2" fontId="43" fillId="0" borderId="20" xfId="0" applyNumberFormat="1" applyFont="1" applyFill="1" applyBorder="1" applyAlignment="1">
      <alignment horizontal="center" vertical="center"/>
    </xf>
    <xf numFmtId="2" fontId="33" fillId="0" borderId="30" xfId="0" applyNumberFormat="1" applyFont="1" applyFill="1" applyBorder="1" applyAlignment="1">
      <alignment horizontal="center" vertical="center"/>
    </xf>
    <xf numFmtId="2" fontId="33" fillId="0" borderId="34" xfId="0" applyNumberFormat="1" applyFont="1" applyFill="1" applyBorder="1" applyAlignment="1">
      <alignment horizontal="center" vertical="center"/>
    </xf>
    <xf numFmtId="197" fontId="33" fillId="0" borderId="22" xfId="0" applyNumberFormat="1" applyFont="1" applyFill="1" applyBorder="1" applyAlignment="1">
      <alignment horizontal="center" vertical="center"/>
    </xf>
    <xf numFmtId="197" fontId="33" fillId="0" borderId="30" xfId="0" applyNumberFormat="1" applyFont="1" applyFill="1" applyBorder="1" applyAlignment="1">
      <alignment horizontal="center" vertical="center"/>
    </xf>
    <xf numFmtId="4" fontId="33" fillId="0" borderId="22" xfId="0" applyNumberFormat="1" applyFont="1" applyFill="1" applyBorder="1" applyAlignment="1">
      <alignment horizontal="center" vertical="center" shrinkToFit="1"/>
    </xf>
    <xf numFmtId="4" fontId="33" fillId="0" borderId="34" xfId="0" applyNumberFormat="1" applyFont="1" applyFill="1" applyBorder="1" applyAlignment="1">
      <alignment horizontal="center" vertical="center" shrinkToFit="1"/>
    </xf>
    <xf numFmtId="4" fontId="33" fillId="0" borderId="20" xfId="0" applyNumberFormat="1" applyFont="1" applyFill="1" applyBorder="1" applyAlignment="1">
      <alignment horizontal="center" vertical="center" shrinkToFit="1"/>
    </xf>
    <xf numFmtId="197" fontId="54" fillId="0" borderId="20" xfId="176" applyNumberFormat="1" applyFont="1" applyFill="1" applyBorder="1" applyAlignment="1">
      <alignment horizontal="center" vertical="center"/>
      <protection/>
    </xf>
    <xf numFmtId="0" fontId="33" fillId="0" borderId="20" xfId="176" applyFont="1" applyFill="1" applyBorder="1" applyAlignment="1">
      <alignment wrapText="1"/>
      <protection/>
    </xf>
    <xf numFmtId="0" fontId="33" fillId="0" borderId="20" xfId="206" applyFont="1" applyFill="1" applyBorder="1" applyAlignment="1">
      <alignment horizontal="right" vertical="center" wrapText="1"/>
      <protection/>
    </xf>
    <xf numFmtId="0" fontId="33" fillId="0" borderId="20" xfId="206" applyFont="1" applyFill="1" applyBorder="1" applyAlignment="1">
      <alignment horizontal="left" vertical="center" wrapText="1"/>
      <protection/>
    </xf>
    <xf numFmtId="2" fontId="43" fillId="0" borderId="24" xfId="0" applyNumberFormat="1" applyFont="1" applyFill="1" applyBorder="1" applyAlignment="1">
      <alignment horizontal="center" vertical="center"/>
    </xf>
    <xf numFmtId="0" fontId="33" fillId="0" borderId="24" xfId="0" applyNumberFormat="1" applyFont="1" applyFill="1" applyBorder="1" applyAlignment="1">
      <alignment horizontal="center" vertical="center" wrapText="1" shrinkToFit="1"/>
    </xf>
    <xf numFmtId="0" fontId="33" fillId="0" borderId="20" xfId="237" applyFont="1" applyFill="1" applyBorder="1" applyAlignment="1">
      <alignment horizontal="center" vertical="center"/>
      <protection/>
    </xf>
    <xf numFmtId="0" fontId="33" fillId="0" borderId="20" xfId="236" applyFont="1" applyFill="1" applyBorder="1" applyAlignment="1">
      <alignment horizontal="center" vertical="center"/>
      <protection/>
    </xf>
    <xf numFmtId="0" fontId="33" fillId="0" borderId="20" xfId="153" applyFont="1" applyBorder="1" applyAlignment="1">
      <alignment horizontal="center" vertical="center"/>
      <protection/>
    </xf>
    <xf numFmtId="0" fontId="33" fillId="0" borderId="20" xfId="180" applyFont="1" applyFill="1" applyBorder="1" applyAlignment="1">
      <alignment horizontal="center" vertical="center"/>
      <protection/>
    </xf>
    <xf numFmtId="1" fontId="33" fillId="0" borderId="20" xfId="236" applyNumberFormat="1" applyFont="1" applyFill="1" applyBorder="1" applyAlignment="1">
      <alignment horizontal="center" vertical="center"/>
      <protection/>
    </xf>
    <xf numFmtId="0" fontId="33" fillId="0" borderId="20" xfId="0" applyFont="1" applyFill="1" applyBorder="1" applyAlignment="1">
      <alignment horizontal="left" vertical="center"/>
    </xf>
    <xf numFmtId="0" fontId="33" fillId="0" borderId="0" xfId="0" applyFont="1" applyFill="1" applyBorder="1" applyAlignment="1">
      <alignment wrapText="1"/>
    </xf>
    <xf numFmtId="2" fontId="33" fillId="0" borderId="0" xfId="0" applyNumberFormat="1" applyFont="1" applyFill="1" applyBorder="1" applyAlignment="1">
      <alignment horizontal="center" vertical="center"/>
    </xf>
    <xf numFmtId="2" fontId="43" fillId="0" borderId="20" xfId="0" applyNumberFormat="1" applyFont="1" applyBorder="1" applyAlignment="1">
      <alignment horizontal="center" vertical="center"/>
    </xf>
    <xf numFmtId="0" fontId="33" fillId="0" borderId="20" xfId="162" applyFont="1" applyFill="1" applyBorder="1" applyAlignment="1">
      <alignment horizontal="center" vertical="center" wrapText="1"/>
      <protection/>
    </xf>
    <xf numFmtId="0" fontId="33" fillId="0" borderId="20" xfId="0" applyFont="1" applyFill="1" applyBorder="1" applyAlignment="1">
      <alignment horizontal="left" vertical="top" wrapText="1"/>
    </xf>
    <xf numFmtId="0" fontId="33" fillId="0" borderId="20" xfId="0" applyFont="1" applyFill="1" applyBorder="1" applyAlignment="1">
      <alignment horizontal="center" vertical="top" wrapText="1"/>
    </xf>
    <xf numFmtId="1" fontId="33" fillId="0" borderId="20" xfId="0" applyNumberFormat="1" applyFont="1" applyFill="1" applyBorder="1" applyAlignment="1">
      <alignment horizontal="center" vertical="top" wrapText="1"/>
    </xf>
    <xf numFmtId="0" fontId="33" fillId="0" borderId="20" xfId="0" applyFont="1" applyFill="1" applyBorder="1" applyAlignment="1">
      <alignment horizontal="right" vertical="top" wrapText="1"/>
    </xf>
    <xf numFmtId="0" fontId="33" fillId="59" borderId="20" xfId="0" applyNumberFormat="1" applyFont="1" applyFill="1" applyBorder="1" applyAlignment="1">
      <alignment horizontal="center" vertical="center"/>
    </xf>
    <xf numFmtId="0" fontId="33" fillId="59" borderId="20" xfId="0" applyFont="1" applyFill="1" applyBorder="1" applyAlignment="1">
      <alignment horizontal="center" vertical="center"/>
    </xf>
    <xf numFmtId="0" fontId="39" fillId="0" borderId="0" xfId="206" applyFont="1" applyFill="1" applyBorder="1" applyAlignment="1">
      <alignment horizontal="right" vertical="center" wrapText="1"/>
      <protection/>
    </xf>
    <xf numFmtId="0" fontId="48" fillId="0" borderId="0" xfId="0" applyNumberFormat="1" applyFont="1" applyFill="1" applyBorder="1" applyAlignment="1">
      <alignment horizontal="left" vertical="center"/>
    </xf>
    <xf numFmtId="0" fontId="33" fillId="0" borderId="26" xfId="0" applyFont="1" applyFill="1" applyBorder="1" applyAlignment="1">
      <alignment horizontal="left"/>
    </xf>
    <xf numFmtId="2" fontId="41" fillId="0" borderId="19" xfId="0" applyNumberFormat="1" applyFont="1" applyFill="1" applyBorder="1" applyAlignment="1" applyProtection="1">
      <alignment vertical="center"/>
      <protection/>
    </xf>
    <xf numFmtId="2" fontId="40" fillId="0" borderId="19" xfId="0" applyNumberFormat="1" applyFont="1" applyFill="1" applyBorder="1" applyAlignment="1" applyProtection="1">
      <alignment vertical="center"/>
      <protection/>
    </xf>
    <xf numFmtId="0" fontId="33" fillId="0" borderId="0" xfId="206" applyFont="1" applyFill="1" applyBorder="1" applyAlignment="1">
      <alignment horizontal="left" vertical="center" wrapText="1"/>
      <protection/>
    </xf>
    <xf numFmtId="0" fontId="43" fillId="0" borderId="0" xfId="0" applyFont="1" applyFill="1" applyAlignment="1">
      <alignment horizontal="left" vertical="center" wrapText="1"/>
    </xf>
    <xf numFmtId="2" fontId="33" fillId="0" borderId="20" xfId="0" applyNumberFormat="1" applyFont="1" applyFill="1" applyBorder="1" applyAlignment="1">
      <alignment horizontal="left" vertical="center" wrapText="1"/>
    </xf>
    <xf numFmtId="0" fontId="33" fillId="0" borderId="35" xfId="0" applyNumberFormat="1" applyFont="1" applyFill="1" applyBorder="1" applyAlignment="1">
      <alignment horizontal="center" vertical="center" wrapText="1" shrinkToFit="1"/>
    </xf>
    <xf numFmtId="0" fontId="33" fillId="0" borderId="24" xfId="0" applyNumberFormat="1" applyFont="1" applyFill="1" applyBorder="1" applyAlignment="1">
      <alignment horizontal="center" vertical="center" wrapText="1"/>
    </xf>
    <xf numFmtId="0" fontId="33" fillId="0" borderId="20" xfId="0" applyFont="1" applyFill="1" applyBorder="1" applyAlignment="1">
      <alignment horizontal="left" wrapText="1"/>
    </xf>
    <xf numFmtId="0" fontId="33" fillId="0" borderId="36" xfId="0" applyNumberFormat="1" applyFont="1" applyFill="1" applyBorder="1" applyAlignment="1">
      <alignment horizontal="center" vertical="center" wrapText="1" shrinkToFit="1"/>
    </xf>
    <xf numFmtId="0" fontId="33" fillId="0" borderId="36" xfId="0" applyFont="1" applyFill="1" applyBorder="1" applyAlignment="1">
      <alignment horizontal="left" vertical="center" wrapText="1"/>
    </xf>
    <xf numFmtId="0" fontId="33" fillId="0" borderId="25" xfId="0" applyFont="1" applyFill="1" applyBorder="1" applyAlignment="1">
      <alignment horizontal="center" vertical="center" wrapText="1"/>
    </xf>
    <xf numFmtId="2" fontId="33" fillId="0" borderId="37" xfId="0" applyNumberFormat="1" applyFont="1" applyFill="1" applyBorder="1" applyAlignment="1">
      <alignment horizontal="center" vertical="center"/>
    </xf>
    <xf numFmtId="2" fontId="54" fillId="0" borderId="25" xfId="0" applyNumberFormat="1" applyFont="1" applyFill="1" applyBorder="1" applyAlignment="1">
      <alignment horizontal="center" vertical="center"/>
    </xf>
    <xf numFmtId="2" fontId="39" fillId="0" borderId="37" xfId="0" applyNumberFormat="1" applyFont="1" applyFill="1" applyBorder="1" applyAlignment="1">
      <alignment horizontal="center" vertical="center" wrapText="1" shrinkToFit="1"/>
    </xf>
    <xf numFmtId="2" fontId="33" fillId="0" borderId="37" xfId="0" applyNumberFormat="1" applyFont="1" applyFill="1" applyBorder="1" applyAlignment="1">
      <alignment horizontal="center" vertical="center" wrapText="1" shrinkToFit="1"/>
    </xf>
    <xf numFmtId="0" fontId="33" fillId="0" borderId="24" xfId="0" applyFont="1" applyFill="1" applyBorder="1" applyAlignment="1">
      <alignment horizontal="right" vertical="center" wrapText="1"/>
    </xf>
    <xf numFmtId="0" fontId="33" fillId="0" borderId="33" xfId="0" applyNumberFormat="1" applyFont="1" applyFill="1" applyBorder="1" applyAlignment="1">
      <alignment horizontal="center" vertical="center" wrapText="1" shrinkToFit="1"/>
    </xf>
    <xf numFmtId="0" fontId="33" fillId="0" borderId="33" xfId="0" applyFont="1" applyFill="1" applyBorder="1" applyAlignment="1">
      <alignment horizontal="right"/>
    </xf>
    <xf numFmtId="0" fontId="33" fillId="0" borderId="33" xfId="0" applyFont="1" applyFill="1" applyBorder="1" applyAlignment="1">
      <alignment horizontal="center"/>
    </xf>
    <xf numFmtId="2" fontId="33" fillId="0" borderId="33" xfId="0" applyNumberFormat="1" applyFont="1" applyFill="1" applyBorder="1" applyAlignment="1">
      <alignment horizontal="center"/>
    </xf>
    <xf numFmtId="2" fontId="43" fillId="0" borderId="33" xfId="0" applyNumberFormat="1" applyFont="1" applyBorder="1" applyAlignment="1">
      <alignment horizontal="center" vertical="center"/>
    </xf>
    <xf numFmtId="0" fontId="33" fillId="0" borderId="25" xfId="0" applyFont="1" applyFill="1" applyBorder="1" applyAlignment="1">
      <alignment horizontal="right" vertical="center" wrapText="1"/>
    </xf>
    <xf numFmtId="1" fontId="33" fillId="0" borderId="25" xfId="0" applyNumberFormat="1" applyFont="1" applyFill="1" applyBorder="1" applyAlignment="1">
      <alignment horizontal="center" vertical="center" wrapText="1" shrinkToFit="1"/>
    </xf>
    <xf numFmtId="0" fontId="33" fillId="0" borderId="33" xfId="0" applyFont="1" applyFill="1" applyBorder="1" applyAlignment="1">
      <alignment horizontal="right" vertical="center" wrapText="1" shrinkToFit="1"/>
    </xf>
    <xf numFmtId="0" fontId="33" fillId="0" borderId="34" xfId="0" applyFont="1" applyFill="1" applyBorder="1" applyAlignment="1">
      <alignment horizontal="center" vertical="center" wrapText="1" shrinkToFit="1"/>
    </xf>
    <xf numFmtId="4" fontId="33" fillId="0" borderId="25" xfId="0" applyNumberFormat="1" applyFont="1" applyFill="1" applyBorder="1" applyAlignment="1">
      <alignment horizontal="center" vertical="center" shrinkToFit="1"/>
    </xf>
    <xf numFmtId="2" fontId="43" fillId="0" borderId="38" xfId="0" applyNumberFormat="1" applyFont="1" applyBorder="1" applyAlignment="1">
      <alignment horizontal="center" vertical="center"/>
    </xf>
    <xf numFmtId="0" fontId="33" fillId="0" borderId="20" xfId="0" applyFont="1" applyFill="1" applyBorder="1" applyAlignment="1">
      <alignment vertical="center"/>
    </xf>
    <xf numFmtId="0" fontId="33" fillId="61" borderId="20" xfId="0" applyFont="1" applyFill="1" applyBorder="1" applyAlignment="1">
      <alignment horizontal="right" vertical="center"/>
    </xf>
    <xf numFmtId="0" fontId="33" fillId="61" borderId="20" xfId="0" applyFont="1" applyFill="1" applyBorder="1" applyAlignment="1">
      <alignment horizontal="right" vertical="center" wrapText="1"/>
    </xf>
    <xf numFmtId="0" fontId="33" fillId="61" borderId="20" xfId="236" applyFont="1" applyFill="1" applyBorder="1" applyAlignment="1">
      <alignment vertical="center"/>
      <protection/>
    </xf>
    <xf numFmtId="0" fontId="33" fillId="0" borderId="20" xfId="153" applyFont="1" applyBorder="1" applyAlignment="1">
      <alignment horizontal="left" vertical="center" wrapText="1"/>
      <protection/>
    </xf>
    <xf numFmtId="0" fontId="47" fillId="0" borderId="20" xfId="0" applyFont="1" applyFill="1" applyBorder="1" applyAlignment="1">
      <alignment horizontal="center" vertical="center"/>
    </xf>
    <xf numFmtId="0" fontId="33" fillId="0" borderId="20" xfId="153" applyFont="1" applyBorder="1" applyAlignment="1">
      <alignment horizontal="right" vertical="center" wrapText="1"/>
      <protection/>
    </xf>
    <xf numFmtId="0" fontId="33" fillId="0" borderId="20" xfId="153" applyFont="1" applyBorder="1" applyAlignment="1">
      <alignment horizontal="right" vertical="center"/>
      <protection/>
    </xf>
    <xf numFmtId="2" fontId="63" fillId="0" borderId="20" xfId="0" applyNumberFormat="1" applyFont="1" applyFill="1" applyBorder="1" applyAlignment="1">
      <alignment horizontal="center"/>
    </xf>
    <xf numFmtId="2" fontId="61" fillId="58" borderId="20" xfId="0" applyNumberFormat="1" applyFont="1" applyFill="1" applyBorder="1" applyAlignment="1">
      <alignment horizontal="center" vertical="center"/>
    </xf>
    <xf numFmtId="0" fontId="39" fillId="0" borderId="20" xfId="0" applyFont="1" applyFill="1" applyBorder="1" applyAlignment="1">
      <alignment/>
    </xf>
    <xf numFmtId="0" fontId="33" fillId="0" borderId="20" xfId="0" applyFont="1" applyBorder="1" applyAlignment="1">
      <alignment horizontal="center"/>
    </xf>
    <xf numFmtId="0" fontId="33" fillId="0" borderId="20" xfId="0" applyFont="1" applyBorder="1" applyAlignment="1">
      <alignment horizontal="left"/>
    </xf>
    <xf numFmtId="0" fontId="33" fillId="0" borderId="20" xfId="0" applyFont="1" applyBorder="1" applyAlignment="1">
      <alignment horizontal="left" wrapText="1"/>
    </xf>
    <xf numFmtId="0" fontId="33" fillId="0" borderId="20" xfId="0" applyNumberFormat="1" applyFont="1" applyFill="1" applyBorder="1" applyAlignment="1">
      <alignment horizontal="center"/>
    </xf>
    <xf numFmtId="0" fontId="33" fillId="0" borderId="20" xfId="0" applyNumberFormat="1" applyFont="1" applyFill="1" applyBorder="1" applyAlignment="1">
      <alignment horizontal="center" wrapText="1"/>
    </xf>
    <xf numFmtId="1" fontId="33" fillId="0" borderId="20" xfId="0" applyNumberFormat="1" applyFont="1" applyBorder="1" applyAlignment="1">
      <alignment horizontal="center"/>
    </xf>
    <xf numFmtId="1" fontId="33" fillId="0" borderId="20" xfId="0" applyNumberFormat="1" applyFont="1" applyBorder="1" applyAlignment="1">
      <alignment horizontal="left" wrapText="1"/>
    </xf>
    <xf numFmtId="0" fontId="33" fillId="0" borderId="20" xfId="0" applyFont="1" applyFill="1" applyBorder="1" applyAlignment="1">
      <alignment horizontal="left"/>
    </xf>
    <xf numFmtId="0" fontId="33" fillId="61" borderId="20" xfId="0" applyNumberFormat="1" applyFont="1" applyFill="1" applyBorder="1" applyAlignment="1">
      <alignment horizontal="left" wrapText="1"/>
    </xf>
    <xf numFmtId="49" fontId="33" fillId="61" borderId="20" xfId="179" applyNumberFormat="1" applyFont="1" applyFill="1" applyBorder="1" applyAlignment="1">
      <alignment horizontal="left" wrapText="1"/>
      <protection/>
    </xf>
    <xf numFmtId="0" fontId="33" fillId="61" borderId="20" xfId="0" applyFont="1" applyFill="1" applyBorder="1" applyAlignment="1">
      <alignment horizontal="center"/>
    </xf>
    <xf numFmtId="0" fontId="33" fillId="0" borderId="25" xfId="0" applyFont="1" applyBorder="1" applyAlignment="1">
      <alignment horizontal="left"/>
    </xf>
    <xf numFmtId="0" fontId="33" fillId="0" borderId="25" xfId="0" applyFont="1" applyBorder="1" applyAlignment="1">
      <alignment horizontal="center"/>
    </xf>
    <xf numFmtId="0" fontId="33" fillId="0" borderId="20" xfId="0" applyNumberFormat="1" applyFont="1" applyFill="1" applyBorder="1" applyAlignment="1" applyProtection="1">
      <alignment horizontal="left" wrapText="1"/>
      <protection/>
    </xf>
    <xf numFmtId="0" fontId="33" fillId="61" borderId="20" xfId="0" applyFont="1" applyFill="1" applyBorder="1" applyAlignment="1">
      <alignment horizontal="center" wrapText="1"/>
    </xf>
    <xf numFmtId="0" fontId="33" fillId="61" borderId="20" xfId="0" applyNumberFormat="1" applyFont="1" applyFill="1" applyBorder="1" applyAlignment="1">
      <alignment horizontal="left" vertical="center" wrapText="1"/>
    </xf>
    <xf numFmtId="0" fontId="43" fillId="61" borderId="20" xfId="179" applyFont="1" applyFill="1" applyBorder="1" applyAlignment="1">
      <alignment horizontal="center" vertical="center"/>
      <protection/>
    </xf>
    <xf numFmtId="0" fontId="59" fillId="59" borderId="20" xfId="0" applyFont="1" applyFill="1" applyBorder="1" applyAlignment="1">
      <alignment horizontal="left" vertical="center" wrapText="1"/>
    </xf>
    <xf numFmtId="0" fontId="59" fillId="59" borderId="20" xfId="0" applyFont="1" applyFill="1" applyBorder="1" applyAlignment="1">
      <alignment vertical="center"/>
    </xf>
    <xf numFmtId="49" fontId="33" fillId="61" borderId="20" xfId="179" applyNumberFormat="1" applyFont="1" applyFill="1" applyBorder="1" applyAlignment="1">
      <alignment horizontal="left" vertical="center" wrapText="1"/>
      <protection/>
    </xf>
    <xf numFmtId="0" fontId="33" fillId="61" borderId="20" xfId="0" applyNumberFormat="1" applyFont="1" applyFill="1" applyBorder="1" applyAlignment="1">
      <alignment horizontal="center" vertical="center"/>
    </xf>
    <xf numFmtId="0" fontId="33" fillId="61" borderId="20" xfId="0" applyFont="1" applyFill="1" applyBorder="1" applyAlignment="1">
      <alignment horizontal="center" vertical="center"/>
    </xf>
    <xf numFmtId="0" fontId="33" fillId="61" borderId="20" xfId="0" applyNumberFormat="1" applyFont="1" applyFill="1" applyBorder="1" applyAlignment="1">
      <alignment horizontal="center" vertical="center" wrapText="1"/>
    </xf>
    <xf numFmtId="0" fontId="33" fillId="61" borderId="20" xfId="0" applyNumberFormat="1" applyFont="1" applyFill="1" applyBorder="1" applyAlignment="1">
      <alignment horizontal="center"/>
    </xf>
    <xf numFmtId="0" fontId="33" fillId="61" borderId="20" xfId="0" applyNumberFormat="1" applyFont="1" applyFill="1" applyBorder="1" applyAlignment="1">
      <alignment horizontal="center" wrapText="1"/>
    </xf>
    <xf numFmtId="0" fontId="33" fillId="61" borderId="20" xfId="179" applyFont="1" applyFill="1" applyBorder="1" applyAlignment="1">
      <alignment horizontal="center"/>
      <protection/>
    </xf>
    <xf numFmtId="1" fontId="33" fillId="0" borderId="20" xfId="0" applyNumberFormat="1" applyFont="1" applyFill="1" applyBorder="1" applyAlignment="1">
      <alignment horizontal="center" vertical="center"/>
    </xf>
    <xf numFmtId="0" fontId="33" fillId="0" borderId="20" xfId="0" applyNumberFormat="1" applyFont="1" applyFill="1" applyBorder="1" applyAlignment="1">
      <alignment horizontal="left" vertical="center" wrapText="1"/>
    </xf>
    <xf numFmtId="49" fontId="33" fillId="0" borderId="20" xfId="0" applyNumberFormat="1" applyFont="1" applyFill="1" applyBorder="1" applyAlignment="1">
      <alignment horizontal="center" vertical="center"/>
    </xf>
    <xf numFmtId="1" fontId="33" fillId="0" borderId="20" xfId="0" applyNumberFormat="1" applyFont="1" applyFill="1" applyBorder="1" applyAlignment="1">
      <alignment horizontal="left" vertical="center" wrapText="1"/>
    </xf>
    <xf numFmtId="1" fontId="59" fillId="0" borderId="20" xfId="0" applyNumberFormat="1" applyFont="1" applyFill="1" applyBorder="1" applyAlignment="1">
      <alignment horizontal="center" vertical="center"/>
    </xf>
    <xf numFmtId="0" fontId="59" fillId="0" borderId="20" xfId="0" applyFont="1" applyFill="1" applyBorder="1" applyAlignment="1">
      <alignment horizontal="center" vertical="center"/>
    </xf>
    <xf numFmtId="0" fontId="33" fillId="0" borderId="20" xfId="153" applyFont="1" applyFill="1" applyBorder="1" applyAlignment="1">
      <alignment horizontal="left" vertical="center" wrapText="1"/>
      <protection/>
    </xf>
    <xf numFmtId="0" fontId="59" fillId="0" borderId="20" xfId="0" applyFont="1" applyFill="1" applyBorder="1" applyAlignment="1">
      <alignment horizontal="left" vertical="center" wrapText="1"/>
    </xf>
    <xf numFmtId="0" fontId="59" fillId="0" borderId="20" xfId="0" applyFont="1" applyFill="1" applyBorder="1" applyAlignment="1">
      <alignment vertical="center"/>
    </xf>
    <xf numFmtId="2" fontId="59" fillId="0" borderId="20" xfId="0" applyNumberFormat="1" applyFont="1" applyFill="1" applyBorder="1" applyAlignment="1">
      <alignment vertical="center"/>
    </xf>
    <xf numFmtId="203" fontId="43" fillId="0" borderId="20" xfId="0" applyNumberFormat="1" applyFont="1" applyFill="1" applyBorder="1" applyAlignment="1">
      <alignment horizontal="center" vertical="top" wrapText="1"/>
    </xf>
    <xf numFmtId="0" fontId="39" fillId="0" borderId="20" xfId="0" applyFont="1" applyFill="1" applyBorder="1" applyAlignment="1">
      <alignment horizontal="left" vertical="top" wrapText="1"/>
    </xf>
    <xf numFmtId="203" fontId="33" fillId="0" borderId="20" xfId="0" applyNumberFormat="1" applyFont="1" applyFill="1" applyBorder="1" applyAlignment="1">
      <alignment horizontal="center" vertical="top" wrapText="1"/>
    </xf>
    <xf numFmtId="0" fontId="39" fillId="0" borderId="20" xfId="0" applyFont="1" applyFill="1" applyBorder="1" applyAlignment="1">
      <alignment horizontal="center" vertical="top" wrapText="1"/>
    </xf>
    <xf numFmtId="0" fontId="33" fillId="0" borderId="39" xfId="0" applyNumberFormat="1" applyFont="1" applyFill="1" applyBorder="1" applyAlignment="1">
      <alignment vertical="center"/>
    </xf>
    <xf numFmtId="0" fontId="33" fillId="0" borderId="39" xfId="0" applyFont="1" applyFill="1" applyBorder="1" applyAlignment="1">
      <alignment vertical="center"/>
    </xf>
    <xf numFmtId="0" fontId="33" fillId="0" borderId="39" xfId="0" applyFont="1" applyFill="1" applyBorder="1" applyAlignment="1">
      <alignment horizontal="center" vertical="center"/>
    </xf>
    <xf numFmtId="1" fontId="43" fillId="0" borderId="20" xfId="0" applyNumberFormat="1" applyFont="1" applyFill="1" applyBorder="1" applyAlignment="1">
      <alignment/>
    </xf>
    <xf numFmtId="0" fontId="33" fillId="0" borderId="20" xfId="0" applyFont="1" applyFill="1" applyBorder="1" applyAlignment="1">
      <alignment/>
    </xf>
    <xf numFmtId="1" fontId="43" fillId="0" borderId="20" xfId="0" applyNumberFormat="1" applyFont="1" applyFill="1" applyBorder="1" applyAlignment="1">
      <alignment horizontal="center"/>
    </xf>
    <xf numFmtId="0" fontId="39" fillId="0" borderId="23" xfId="0" applyFont="1" applyFill="1" applyBorder="1" applyAlignment="1">
      <alignment/>
    </xf>
    <xf numFmtId="0" fontId="39" fillId="0" borderId="21" xfId="0" applyFont="1" applyFill="1" applyBorder="1" applyAlignment="1">
      <alignment horizontal="left" vertical="center" wrapText="1"/>
    </xf>
    <xf numFmtId="0" fontId="33" fillId="0" borderId="20" xfId="147" applyFont="1" applyFill="1" applyBorder="1" applyAlignment="1">
      <alignment horizontal="right" vertical="top" wrapText="1"/>
      <protection/>
    </xf>
    <xf numFmtId="0" fontId="33" fillId="0" borderId="23" xfId="0" applyNumberFormat="1" applyFont="1" applyFill="1" applyBorder="1" applyAlignment="1">
      <alignment horizontal="center" vertical="center" wrapText="1"/>
    </xf>
    <xf numFmtId="49" fontId="33" fillId="0" borderId="30" xfId="0" applyNumberFormat="1" applyFont="1" applyFill="1" applyBorder="1" applyAlignment="1">
      <alignment horizontal="center" vertical="center" wrapText="1" shrinkToFit="1"/>
    </xf>
    <xf numFmtId="0" fontId="33" fillId="0" borderId="40" xfId="0" applyFont="1" applyFill="1" applyBorder="1" applyAlignment="1">
      <alignment vertical="center" wrapText="1" shrinkToFit="1"/>
    </xf>
    <xf numFmtId="16" fontId="33" fillId="0" borderId="20" xfId="0" applyNumberFormat="1" applyFont="1" applyFill="1" applyBorder="1" applyAlignment="1">
      <alignment horizontal="center" vertical="center" wrapText="1"/>
    </xf>
    <xf numFmtId="0" fontId="33" fillId="0" borderId="30" xfId="0" applyNumberFormat="1" applyFont="1" applyFill="1" applyBorder="1" applyAlignment="1">
      <alignment horizontal="center" vertical="center" wrapText="1"/>
    </xf>
    <xf numFmtId="2" fontId="32" fillId="0" borderId="0" xfId="0" applyNumberFormat="1" applyFont="1" applyFill="1" applyBorder="1" applyAlignment="1">
      <alignment horizontal="center"/>
    </xf>
    <xf numFmtId="2" fontId="47" fillId="0" borderId="0" xfId="0" applyNumberFormat="1" applyFont="1" applyFill="1" applyBorder="1" applyAlignment="1">
      <alignment horizontal="left" wrapText="1"/>
    </xf>
    <xf numFmtId="0" fontId="43" fillId="0" borderId="0" xfId="0" applyNumberFormat="1" applyFont="1" applyFill="1" applyBorder="1" applyAlignment="1">
      <alignment horizontal="left" vertical="center"/>
    </xf>
    <xf numFmtId="2" fontId="33" fillId="0" borderId="0" xfId="0" applyNumberFormat="1" applyFont="1" applyFill="1" applyBorder="1" applyAlignment="1">
      <alignment horizontal="right" vertical="center"/>
    </xf>
    <xf numFmtId="0" fontId="48" fillId="0" borderId="0" xfId="0" applyNumberFormat="1" applyFont="1" applyFill="1" applyAlignment="1">
      <alignment horizontal="left" vertical="center"/>
    </xf>
    <xf numFmtId="2" fontId="42" fillId="0" borderId="0" xfId="0" applyNumberFormat="1" applyFont="1" applyFill="1" applyBorder="1" applyAlignment="1" applyProtection="1">
      <alignment horizontal="left" vertical="center"/>
      <protection/>
    </xf>
    <xf numFmtId="0" fontId="43" fillId="0" borderId="19" xfId="0" applyFont="1" applyFill="1" applyBorder="1" applyAlignment="1">
      <alignment horizontal="left" vertical="center"/>
    </xf>
    <xf numFmtId="2" fontId="35" fillId="0" borderId="0" xfId="0" applyNumberFormat="1" applyFont="1" applyFill="1" applyBorder="1" applyAlignment="1">
      <alignment horizontal="left"/>
    </xf>
    <xf numFmtId="0" fontId="57" fillId="0" borderId="26" xfId="0" applyFont="1" applyFill="1" applyBorder="1" applyAlignment="1">
      <alignment horizontal="left" wrapText="1"/>
    </xf>
    <xf numFmtId="2" fontId="36" fillId="0" borderId="0" xfId="0" applyNumberFormat="1" applyFont="1" applyFill="1" applyBorder="1" applyAlignment="1">
      <alignment horizontal="center"/>
    </xf>
    <xf numFmtId="0" fontId="43" fillId="0" borderId="0" xfId="0" applyFont="1" applyFill="1" applyBorder="1" applyAlignment="1">
      <alignment horizontal="left"/>
    </xf>
    <xf numFmtId="2" fontId="33" fillId="0" borderId="25" xfId="0" applyNumberFormat="1" applyFont="1" applyFill="1" applyBorder="1" applyAlignment="1">
      <alignment horizontal="center" vertical="center"/>
    </xf>
    <xf numFmtId="2" fontId="39" fillId="0" borderId="40" xfId="0" applyNumberFormat="1" applyFont="1" applyFill="1" applyBorder="1" applyAlignment="1">
      <alignment horizontal="right" vertical="center" wrapText="1"/>
    </xf>
    <xf numFmtId="2" fontId="39" fillId="0" borderId="41" xfId="0" applyNumberFormat="1" applyFont="1" applyFill="1" applyBorder="1" applyAlignment="1">
      <alignment horizontal="center" vertical="center"/>
    </xf>
    <xf numFmtId="2" fontId="33" fillId="0" borderId="0" xfId="0" applyNumberFormat="1" applyFont="1" applyFill="1" applyBorder="1" applyAlignment="1">
      <alignment/>
    </xf>
    <xf numFmtId="2" fontId="33" fillId="0" borderId="19" xfId="0" applyNumberFormat="1" applyFont="1" applyFill="1" applyBorder="1" applyAlignment="1">
      <alignment horizontal="left"/>
    </xf>
    <xf numFmtId="2" fontId="42" fillId="0" borderId="0" xfId="0" applyNumberFormat="1" applyFont="1" applyFill="1" applyBorder="1" applyAlignment="1" applyProtection="1">
      <alignment vertical="center"/>
      <protection/>
    </xf>
    <xf numFmtId="2" fontId="40" fillId="0" borderId="0" xfId="0" applyNumberFormat="1" applyFont="1" applyFill="1" applyBorder="1" applyAlignment="1" applyProtection="1">
      <alignment vertical="center"/>
      <protection/>
    </xf>
    <xf numFmtId="0" fontId="48" fillId="0" borderId="0" xfId="0" applyNumberFormat="1" applyFont="1" applyFill="1" applyAlignment="1">
      <alignment vertical="center"/>
    </xf>
    <xf numFmtId="0" fontId="56" fillId="0" borderId="20" xfId="0" applyNumberFormat="1" applyFont="1" applyFill="1" applyBorder="1" applyAlignment="1">
      <alignment horizontal="left" vertical="center" wrapText="1"/>
    </xf>
    <xf numFmtId="0" fontId="52" fillId="0" borderId="25" xfId="0" applyFont="1" applyFill="1" applyBorder="1" applyAlignment="1">
      <alignment horizontal="center" vertical="center"/>
    </xf>
    <xf numFmtId="0" fontId="33" fillId="0" borderId="34" xfId="0" applyNumberFormat="1"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19" xfId="0" applyNumberFormat="1" applyFont="1" applyFill="1" applyBorder="1" applyAlignment="1">
      <alignment vertical="center"/>
    </xf>
    <xf numFmtId="0" fontId="33" fillId="0" borderId="19" xfId="0" applyFont="1" applyFill="1" applyBorder="1" applyAlignment="1">
      <alignment vertical="center"/>
    </xf>
    <xf numFmtId="0" fontId="33" fillId="0" borderId="19" xfId="0" applyFont="1" applyFill="1" applyBorder="1" applyAlignment="1">
      <alignment horizontal="center" vertical="center"/>
    </xf>
    <xf numFmtId="0" fontId="33" fillId="0" borderId="25" xfId="0" applyNumberFormat="1" applyFont="1" applyFill="1" applyBorder="1" applyAlignment="1">
      <alignment horizontal="center" vertical="center" wrapText="1" shrinkToFit="1"/>
    </xf>
    <xf numFmtId="0" fontId="33" fillId="0" borderId="25" xfId="0" applyFont="1" applyFill="1" applyBorder="1" applyAlignment="1">
      <alignment horizontal="left" vertical="center" wrapText="1"/>
    </xf>
    <xf numFmtId="0" fontId="39" fillId="0" borderId="19" xfId="206" applyFont="1" applyFill="1" applyBorder="1" applyAlignment="1">
      <alignment horizontal="right" vertical="center" wrapText="1"/>
      <protection/>
    </xf>
    <xf numFmtId="2" fontId="33" fillId="0" borderId="19" xfId="0" applyNumberFormat="1" applyFont="1" applyFill="1" applyBorder="1" applyAlignment="1">
      <alignment horizontal="center" vertical="center"/>
    </xf>
    <xf numFmtId="2" fontId="39" fillId="0" borderId="19" xfId="0" applyNumberFormat="1" applyFont="1" applyFill="1" applyBorder="1" applyAlignment="1">
      <alignment horizontal="center" vertical="center"/>
    </xf>
    <xf numFmtId="2" fontId="33" fillId="0" borderId="41"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wrapText="1" shrinkToFit="1"/>
    </xf>
    <xf numFmtId="0" fontId="33" fillId="0" borderId="25" xfId="0" applyNumberFormat="1" applyFont="1" applyFill="1" applyBorder="1" applyAlignment="1">
      <alignment horizontal="center" vertical="center" wrapText="1"/>
    </xf>
    <xf numFmtId="0" fontId="33" fillId="0" borderId="25" xfId="0" applyFont="1" applyFill="1" applyBorder="1" applyAlignment="1">
      <alignment horizontal="left" wrapText="1"/>
    </xf>
    <xf numFmtId="0" fontId="33" fillId="0" borderId="0" xfId="0" applyNumberFormat="1" applyFont="1" applyFill="1" applyBorder="1" applyAlignment="1">
      <alignment vertical="center"/>
    </xf>
    <xf numFmtId="0" fontId="33" fillId="0" borderId="0" xfId="0" applyFont="1" applyFill="1" applyBorder="1" applyAlignment="1">
      <alignment vertical="center"/>
    </xf>
    <xf numFmtId="0" fontId="33" fillId="0" borderId="42" xfId="0" applyNumberFormat="1" applyFont="1" applyFill="1" applyBorder="1" applyAlignment="1">
      <alignment vertical="center"/>
    </xf>
    <xf numFmtId="0" fontId="33" fillId="0" borderId="42" xfId="0" applyFont="1" applyFill="1" applyBorder="1" applyAlignment="1">
      <alignment vertical="center"/>
    </xf>
    <xf numFmtId="0" fontId="33" fillId="0" borderId="42" xfId="0" applyFont="1" applyFill="1" applyBorder="1" applyAlignment="1">
      <alignment horizontal="center" vertical="center"/>
    </xf>
    <xf numFmtId="0" fontId="33" fillId="0" borderId="26" xfId="0" applyNumberFormat="1" applyFont="1" applyFill="1" applyBorder="1" applyAlignment="1">
      <alignment vertical="center"/>
    </xf>
    <xf numFmtId="0" fontId="33" fillId="0" borderId="26" xfId="0" applyFont="1" applyFill="1" applyBorder="1" applyAlignment="1">
      <alignmen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33" fillId="0" borderId="25" xfId="0" applyFont="1" applyFill="1" applyBorder="1" applyAlignment="1">
      <alignment horizontal="left" vertical="top" wrapText="1"/>
    </xf>
    <xf numFmtId="2" fontId="33" fillId="0" borderId="25" xfId="0" applyNumberFormat="1" applyFont="1" applyFill="1" applyBorder="1" applyAlignment="1">
      <alignment horizontal="center"/>
    </xf>
    <xf numFmtId="2" fontId="39" fillId="0" borderId="25" xfId="0" applyNumberFormat="1" applyFont="1" applyFill="1" applyBorder="1" applyAlignment="1">
      <alignment horizontal="center" vertical="center"/>
    </xf>
    <xf numFmtId="2" fontId="33" fillId="0" borderId="25" xfId="162" applyNumberFormat="1" applyFont="1" applyFill="1" applyBorder="1" applyAlignment="1" applyProtection="1">
      <alignment horizontal="center" vertical="center" wrapText="1"/>
      <protection/>
    </xf>
    <xf numFmtId="2" fontId="39" fillId="0" borderId="25" xfId="162" applyNumberFormat="1" applyFont="1" applyFill="1" applyBorder="1" applyAlignment="1" applyProtection="1">
      <alignment horizontal="center" vertical="center" wrapText="1"/>
      <protection/>
    </xf>
    <xf numFmtId="0" fontId="33" fillId="0" borderId="33" xfId="0" applyNumberFormat="1" applyFont="1" applyFill="1" applyBorder="1" applyAlignment="1">
      <alignment horizontal="center" vertical="center" wrapText="1"/>
    </xf>
    <xf numFmtId="49" fontId="33" fillId="0" borderId="34" xfId="0" applyNumberFormat="1" applyFont="1" applyFill="1" applyBorder="1" applyAlignment="1">
      <alignment horizontal="center" vertical="center" wrapText="1" shrinkToFit="1"/>
    </xf>
    <xf numFmtId="0" fontId="33" fillId="0" borderId="25" xfId="0" applyFont="1" applyFill="1" applyBorder="1" applyAlignment="1">
      <alignment horizontal="center" vertical="top" wrapText="1"/>
    </xf>
    <xf numFmtId="203" fontId="33" fillId="0" borderId="25" xfId="0" applyNumberFormat="1" applyFont="1" applyFill="1" applyBorder="1" applyAlignment="1">
      <alignment horizontal="center" vertical="top" wrapText="1"/>
    </xf>
    <xf numFmtId="2" fontId="33" fillId="0" borderId="25" xfId="0" applyNumberFormat="1" applyFont="1" applyFill="1" applyBorder="1" applyAlignment="1">
      <alignment horizontal="right" vertical="center" wrapText="1"/>
    </xf>
    <xf numFmtId="203" fontId="43" fillId="0" borderId="25" xfId="0" applyNumberFormat="1" applyFont="1" applyFill="1" applyBorder="1" applyAlignment="1">
      <alignment horizontal="center" vertical="top" wrapText="1"/>
    </xf>
    <xf numFmtId="0" fontId="33" fillId="0" borderId="25" xfId="0" applyFont="1" applyFill="1" applyBorder="1" applyAlignment="1">
      <alignment horizontal="center"/>
    </xf>
    <xf numFmtId="0" fontId="33" fillId="0" borderId="25" xfId="0" applyNumberFormat="1" applyFont="1" applyFill="1" applyBorder="1" applyAlignment="1">
      <alignment horizontal="center"/>
    </xf>
    <xf numFmtId="197" fontId="33" fillId="0" borderId="25" xfId="0" applyNumberFormat="1" applyFont="1" applyFill="1" applyBorder="1" applyAlignment="1">
      <alignment horizontal="center" vertical="center" wrapText="1" shrinkToFit="1"/>
    </xf>
    <xf numFmtId="49" fontId="33" fillId="0" borderId="35" xfId="0" applyNumberFormat="1" applyFont="1" applyFill="1" applyBorder="1" applyAlignment="1">
      <alignment horizontal="center" vertical="center" wrapText="1" shrinkToFit="1"/>
    </xf>
    <xf numFmtId="4" fontId="33" fillId="0" borderId="25" xfId="0" applyNumberFormat="1" applyFont="1" applyFill="1" applyBorder="1" applyAlignment="1">
      <alignment horizontal="center" vertical="center"/>
    </xf>
    <xf numFmtId="0" fontId="43" fillId="0" borderId="25" xfId="108" applyFont="1" applyFill="1" applyBorder="1" applyAlignment="1">
      <alignment vertical="center" wrapText="1"/>
      <protection/>
    </xf>
    <xf numFmtId="2" fontId="44" fillId="0" borderId="25" xfId="0" applyNumberFormat="1" applyFont="1" applyBorder="1" applyAlignment="1">
      <alignment horizontal="center" vertical="center"/>
    </xf>
    <xf numFmtId="2" fontId="43" fillId="58" borderId="25" xfId="0" applyNumberFormat="1" applyFont="1" applyFill="1" applyBorder="1" applyAlignment="1">
      <alignment horizontal="center" vertical="center"/>
    </xf>
    <xf numFmtId="1" fontId="33" fillId="0" borderId="25" xfId="244" applyNumberFormat="1" applyFont="1" applyFill="1" applyBorder="1" applyAlignment="1">
      <alignment horizontal="center" vertical="center"/>
      <protection/>
    </xf>
    <xf numFmtId="0" fontId="33" fillId="61" borderId="25" xfId="0" applyFont="1" applyFill="1" applyBorder="1" applyAlignment="1">
      <alignment horizontal="right" vertical="center"/>
    </xf>
    <xf numFmtId="2" fontId="39" fillId="0" borderId="25" xfId="0" applyNumberFormat="1" applyFont="1" applyFill="1" applyBorder="1" applyAlignment="1" applyProtection="1">
      <alignment horizontal="center" vertical="center" wrapText="1"/>
      <protection/>
    </xf>
    <xf numFmtId="2" fontId="54" fillId="0" borderId="25" xfId="206" applyNumberFormat="1" applyFont="1" applyFill="1" applyBorder="1" applyAlignment="1">
      <alignment horizontal="center" vertical="center" wrapText="1"/>
      <protection/>
    </xf>
    <xf numFmtId="2" fontId="33" fillId="0" borderId="25" xfId="0" applyNumberFormat="1" applyFont="1" applyBorder="1" applyAlignment="1">
      <alignment horizontal="center" vertical="center"/>
    </xf>
    <xf numFmtId="4" fontId="39" fillId="0" borderId="25" xfId="0" applyNumberFormat="1" applyFont="1" applyFill="1" applyBorder="1" applyAlignment="1">
      <alignment horizontal="center" vertical="center"/>
    </xf>
    <xf numFmtId="0" fontId="33" fillId="0" borderId="25" xfId="141" applyFont="1" applyFill="1" applyBorder="1" applyAlignment="1">
      <alignment horizontal="center" vertical="center"/>
      <protection/>
    </xf>
    <xf numFmtId="0" fontId="33" fillId="0" borderId="25" xfId="147" applyFont="1" applyFill="1" applyBorder="1" applyAlignment="1">
      <alignment horizontal="right" vertical="center" wrapText="1"/>
      <protection/>
    </xf>
    <xf numFmtId="0" fontId="33" fillId="0" borderId="25" xfId="147" applyFont="1" applyFill="1" applyBorder="1" applyAlignment="1">
      <alignment horizontal="center" vertical="center" wrapText="1"/>
      <protection/>
    </xf>
    <xf numFmtId="2" fontId="33" fillId="0" borderId="25" xfId="147" applyNumberFormat="1" applyFont="1" applyFill="1" applyBorder="1" applyAlignment="1">
      <alignment horizontal="center" vertical="center" wrapText="1"/>
      <protection/>
    </xf>
    <xf numFmtId="0" fontId="39" fillId="0" borderId="42" xfId="206" applyFont="1" applyFill="1" applyBorder="1" applyAlignment="1">
      <alignment horizontal="right" vertical="center" wrapText="1"/>
      <protection/>
    </xf>
    <xf numFmtId="2" fontId="33" fillId="0" borderId="42" xfId="0" applyNumberFormat="1" applyFont="1" applyFill="1" applyBorder="1" applyAlignment="1">
      <alignment horizontal="center" vertical="center"/>
    </xf>
    <xf numFmtId="2" fontId="39" fillId="0" borderId="42" xfId="0" applyNumberFormat="1" applyFont="1" applyFill="1" applyBorder="1" applyAlignment="1">
      <alignment horizontal="center" vertical="center"/>
    </xf>
    <xf numFmtId="0" fontId="33" fillId="0" borderId="39" xfId="0" applyFont="1" applyFill="1" applyBorder="1" applyAlignment="1">
      <alignment vertical="center" wrapText="1"/>
    </xf>
    <xf numFmtId="0" fontId="43" fillId="0" borderId="0" xfId="0" applyNumberFormat="1" applyFont="1" applyFill="1" applyAlignment="1">
      <alignment vertical="center"/>
    </xf>
    <xf numFmtId="202" fontId="33" fillId="0" borderId="21" xfId="0" applyNumberFormat="1" applyFont="1" applyFill="1" applyBorder="1" applyAlignment="1">
      <alignment horizontal="center" vertical="center"/>
    </xf>
    <xf numFmtId="0" fontId="33" fillId="0" borderId="20" xfId="0" applyNumberFormat="1" applyFont="1" applyFill="1" applyBorder="1" applyAlignment="1">
      <alignment horizontal="center" vertical="center" shrinkToFit="1"/>
    </xf>
    <xf numFmtId="0" fontId="33" fillId="0" borderId="21" xfId="0" applyNumberFormat="1" applyFont="1" applyFill="1" applyBorder="1" applyAlignment="1">
      <alignment horizontal="center"/>
    </xf>
    <xf numFmtId="0" fontId="33" fillId="0" borderId="24" xfId="0" applyNumberFormat="1" applyFont="1" applyFill="1" applyBorder="1" applyAlignment="1">
      <alignment horizontal="center"/>
    </xf>
    <xf numFmtId="0" fontId="33" fillId="0" borderId="37" xfId="0" applyNumberFormat="1" applyFont="1" applyFill="1" applyBorder="1" applyAlignment="1">
      <alignment horizontal="center" vertical="center"/>
    </xf>
    <xf numFmtId="202" fontId="54" fillId="0" borderId="20" xfId="0" applyNumberFormat="1" applyFont="1" applyFill="1" applyBorder="1" applyAlignment="1">
      <alignment horizontal="center"/>
    </xf>
    <xf numFmtId="0" fontId="33" fillId="0" borderId="0" xfId="0" applyFont="1" applyFill="1" applyAlignment="1">
      <alignment horizontal="center" vertical="center" wrapText="1" shrinkToFit="1"/>
    </xf>
    <xf numFmtId="2" fontId="39" fillId="0" borderId="20" xfId="0" applyNumberFormat="1" applyFont="1" applyFill="1" applyBorder="1" applyAlignment="1">
      <alignment horizontal="right" vertical="center"/>
    </xf>
    <xf numFmtId="0" fontId="43" fillId="0" borderId="0" xfId="0" applyFont="1" applyFill="1" applyBorder="1" applyAlignment="1">
      <alignment horizontal="left" vertical="center"/>
    </xf>
    <xf numFmtId="2" fontId="41" fillId="0" borderId="0" xfId="0" applyNumberFormat="1" applyFont="1" applyFill="1" applyBorder="1" applyAlignment="1" applyProtection="1">
      <alignment horizontal="center" vertical="center"/>
      <protection/>
    </xf>
    <xf numFmtId="9" fontId="0" fillId="0" borderId="20" xfId="0" applyNumberFormat="1" applyFont="1" applyBorder="1" applyAlignment="1">
      <alignment vertical="top"/>
    </xf>
    <xf numFmtId="1" fontId="38" fillId="0" borderId="43" xfId="0" applyNumberFormat="1" applyFont="1" applyFill="1" applyBorder="1" applyAlignment="1">
      <alignment horizontal="center" vertical="center"/>
    </xf>
    <xf numFmtId="1" fontId="38" fillId="0" borderId="28" xfId="0" applyNumberFormat="1" applyFont="1" applyFill="1" applyBorder="1" applyAlignment="1">
      <alignment horizontal="center" vertical="center"/>
    </xf>
    <xf numFmtId="0" fontId="43" fillId="0" borderId="19" xfId="0" applyFont="1" applyFill="1" applyBorder="1" applyAlignment="1">
      <alignment/>
    </xf>
    <xf numFmtId="2" fontId="43" fillId="0" borderId="19" xfId="0" applyNumberFormat="1" applyFont="1" applyFill="1" applyBorder="1" applyAlignment="1">
      <alignment/>
    </xf>
    <xf numFmtId="2" fontId="33" fillId="0" borderId="0" xfId="0" applyNumberFormat="1" applyFont="1" applyFill="1" applyBorder="1" applyAlignment="1">
      <alignment horizontal="right"/>
    </xf>
    <xf numFmtId="2" fontId="33" fillId="0" borderId="19" xfId="0" applyNumberFormat="1" applyFont="1" applyFill="1" applyBorder="1" applyAlignment="1">
      <alignment horizontal="right"/>
    </xf>
    <xf numFmtId="2" fontId="65" fillId="0" borderId="43" xfId="0" applyNumberFormat="1" applyFont="1" applyFill="1" applyBorder="1" applyAlignment="1">
      <alignment horizontal="left" vertical="center" wrapText="1"/>
    </xf>
    <xf numFmtId="2" fontId="65" fillId="0" borderId="28" xfId="0" applyNumberFormat="1" applyFont="1" applyFill="1" applyBorder="1" applyAlignment="1">
      <alignment horizontal="left" vertical="center" wrapText="1"/>
    </xf>
    <xf numFmtId="2" fontId="66" fillId="0" borderId="20" xfId="0" applyNumberFormat="1" applyFont="1" applyFill="1" applyBorder="1" applyAlignment="1">
      <alignment horizontal="center" vertical="center"/>
    </xf>
    <xf numFmtId="2" fontId="64" fillId="0" borderId="41" xfId="0" applyNumberFormat="1" applyFont="1" applyFill="1" applyBorder="1" applyAlignment="1">
      <alignment horizontal="right" vertical="center" wrapText="1"/>
    </xf>
    <xf numFmtId="2" fontId="64" fillId="0" borderId="41" xfId="0" applyNumberFormat="1" applyFont="1" applyFill="1" applyBorder="1" applyAlignment="1">
      <alignment horizontal="center" vertical="center"/>
    </xf>
    <xf numFmtId="2" fontId="66" fillId="0" borderId="20" xfId="0" applyNumberFormat="1" applyFont="1" applyFill="1" applyBorder="1" applyAlignment="1">
      <alignment horizontal="center" vertical="center"/>
    </xf>
    <xf numFmtId="0" fontId="33" fillId="0" borderId="0" xfId="0" applyFont="1" applyFill="1" applyBorder="1" applyAlignment="1">
      <alignment horizontal="left"/>
    </xf>
    <xf numFmtId="0" fontId="44" fillId="0" borderId="0" xfId="0" applyNumberFormat="1" applyFont="1" applyFill="1" applyAlignment="1">
      <alignment horizontal="left" vertical="center"/>
    </xf>
    <xf numFmtId="0" fontId="44" fillId="0" borderId="0" xfId="0" applyFont="1" applyFill="1" applyBorder="1" applyAlignment="1">
      <alignment horizontal="left" vertical="center"/>
    </xf>
    <xf numFmtId="0" fontId="44" fillId="0" borderId="0" xfId="0" applyNumberFormat="1" applyFont="1" applyFill="1" applyBorder="1" applyAlignment="1">
      <alignment horizontal="left" vertical="center"/>
    </xf>
    <xf numFmtId="0" fontId="56" fillId="0" borderId="20" xfId="0" applyFont="1" applyFill="1" applyBorder="1" applyAlignment="1">
      <alignment horizontal="center" vertical="center" wrapText="1"/>
    </xf>
    <xf numFmtId="0" fontId="56" fillId="0" borderId="25" xfId="0" applyFont="1" applyFill="1" applyBorder="1" applyAlignment="1">
      <alignment horizontal="center" vertical="center" wrapText="1"/>
    </xf>
    <xf numFmtId="2" fontId="35" fillId="0" borderId="20" xfId="0" applyNumberFormat="1" applyFont="1" applyFill="1" applyBorder="1" applyAlignment="1">
      <alignment horizontal="center" vertical="center"/>
    </xf>
    <xf numFmtId="2" fontId="35" fillId="0" borderId="20" xfId="0" applyNumberFormat="1" applyFont="1" applyFill="1" applyBorder="1" applyAlignment="1">
      <alignment horizontal="center" vertical="center" wrapText="1"/>
    </xf>
    <xf numFmtId="0" fontId="44" fillId="0" borderId="0" xfId="0" applyNumberFormat="1" applyFont="1" applyFill="1" applyAlignment="1">
      <alignment horizontal="right" vertical="center"/>
    </xf>
    <xf numFmtId="0" fontId="44" fillId="0" borderId="0" xfId="0" applyNumberFormat="1" applyFont="1" applyFill="1" applyBorder="1" applyAlignment="1">
      <alignment horizontal="right" vertical="center"/>
    </xf>
    <xf numFmtId="2" fontId="0" fillId="0" borderId="20" xfId="0" applyNumberFormat="1" applyFont="1" applyFill="1" applyBorder="1" applyAlignment="1">
      <alignment horizontal="center" vertical="center" wrapText="1"/>
    </xf>
    <xf numFmtId="165" fontId="0" fillId="0" borderId="20" xfId="0" applyNumberFormat="1" applyFont="1" applyFill="1" applyBorder="1" applyAlignment="1">
      <alignment horizontal="center" vertical="center" wrapText="1"/>
    </xf>
    <xf numFmtId="1" fontId="67" fillId="0" borderId="20" xfId="0" applyNumberFormat="1" applyFont="1" applyFill="1" applyBorder="1" applyAlignment="1">
      <alignment horizontal="center" vertical="center" wrapText="1"/>
    </xf>
    <xf numFmtId="2" fontId="36" fillId="0" borderId="20" xfId="0" applyNumberFormat="1" applyFont="1" applyFill="1" applyBorder="1" applyAlignment="1">
      <alignment horizontal="center" vertical="center"/>
    </xf>
    <xf numFmtId="2" fontId="47" fillId="0" borderId="0" xfId="0" applyNumberFormat="1" applyFont="1" applyFill="1" applyBorder="1" applyAlignment="1">
      <alignment wrapText="1"/>
    </xf>
    <xf numFmtId="4" fontId="52" fillId="0" borderId="20" xfId="0" applyNumberFormat="1" applyFont="1" applyFill="1" applyBorder="1" applyAlignment="1">
      <alignment horizontal="right" vertical="center" shrinkToFit="1"/>
    </xf>
    <xf numFmtId="9" fontId="52" fillId="0" borderId="28"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NumberFormat="1" applyFont="1" applyFill="1" applyAlignment="1">
      <alignment vertical="center"/>
    </xf>
    <xf numFmtId="0" fontId="0" fillId="0" borderId="0" xfId="0" applyFont="1" applyFill="1" applyAlignment="1">
      <alignment/>
    </xf>
    <xf numFmtId="0" fontId="68" fillId="0" borderId="0" xfId="0" applyFont="1" applyFill="1" applyAlignment="1">
      <alignment horizontal="left"/>
    </xf>
    <xf numFmtId="0" fontId="0" fillId="0" borderId="0" xfId="0" applyFont="1" applyFill="1" applyBorder="1" applyAlignment="1">
      <alignment horizontal="left"/>
    </xf>
    <xf numFmtId="0" fontId="69" fillId="0" borderId="0" xfId="0" applyFont="1" applyFill="1" applyBorder="1" applyAlignment="1">
      <alignment horizontal="left"/>
    </xf>
    <xf numFmtId="0" fontId="0" fillId="0" borderId="0" xfId="0" applyFont="1" applyFill="1" applyBorder="1" applyAlignment="1">
      <alignment horizontal="left" wrapText="1"/>
    </xf>
    <xf numFmtId="2" fontId="68" fillId="0" borderId="0" xfId="0" applyNumberFormat="1" applyFont="1" applyFill="1" applyBorder="1" applyAlignment="1">
      <alignment horizontal="center" vertical="center"/>
    </xf>
    <xf numFmtId="0" fontId="0" fillId="0" borderId="0" xfId="0" applyFont="1" applyFill="1" applyAlignment="1">
      <alignment horizontal="center" vertical="center"/>
    </xf>
    <xf numFmtId="2" fontId="0" fillId="0" borderId="0" xfId="0" applyNumberFormat="1" applyFont="1" applyFill="1" applyBorder="1" applyAlignment="1">
      <alignment horizontal="right" vertical="center"/>
    </xf>
    <xf numFmtId="0" fontId="0" fillId="0"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shrinkToFit="1"/>
    </xf>
    <xf numFmtId="0" fontId="0" fillId="0" borderId="20" xfId="0" applyFont="1" applyFill="1" applyBorder="1" applyAlignment="1">
      <alignment/>
    </xf>
    <xf numFmtId="0" fontId="0" fillId="0" borderId="0" xfId="0" applyFont="1" applyFill="1" applyAlignment="1">
      <alignment vertical="center" wrapText="1" shrinkToFit="1"/>
    </xf>
    <xf numFmtId="0" fontId="0" fillId="0" borderId="20" xfId="0" applyFont="1" applyFill="1" applyBorder="1" applyAlignment="1" applyProtection="1">
      <alignment horizontal="left" vertical="center" wrapText="1"/>
      <protection locked="0"/>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0" xfId="0" applyFont="1" applyFill="1" applyAlignment="1">
      <alignment horizontal="center" vertical="center" wrapText="1" shrinkToFit="1"/>
    </xf>
    <xf numFmtId="0" fontId="0" fillId="0" borderId="20" xfId="0" applyFont="1" applyFill="1" applyBorder="1" applyAlignment="1">
      <alignment horizontal="right" vertical="center"/>
    </xf>
    <xf numFmtId="0" fontId="0" fillId="0" borderId="20" xfId="0" applyFont="1" applyFill="1" applyBorder="1" applyAlignment="1">
      <alignment horizontal="left" vertical="center"/>
    </xf>
    <xf numFmtId="165" fontId="0" fillId="61" borderId="20" xfId="0" applyNumberFormat="1" applyFont="1" applyFill="1" applyBorder="1" applyAlignment="1">
      <alignment horizontal="center" vertical="center" wrapText="1"/>
    </xf>
    <xf numFmtId="49" fontId="0" fillId="0" borderId="25" xfId="0" applyNumberFormat="1" applyFont="1" applyFill="1" applyBorder="1" applyAlignment="1">
      <alignment horizontal="center" wrapText="1" shrinkToFit="1"/>
    </xf>
    <xf numFmtId="0" fontId="0" fillId="0" borderId="25" xfId="0" applyFont="1" applyFill="1" applyBorder="1" applyAlignment="1">
      <alignment horizontal="center"/>
    </xf>
    <xf numFmtId="0" fontId="0" fillId="0" borderId="25" xfId="0" applyFont="1" applyFill="1" applyBorder="1" applyAlignment="1">
      <alignment/>
    </xf>
    <xf numFmtId="2" fontId="68" fillId="0" borderId="41"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2" fontId="0" fillId="0" borderId="0" xfId="0" applyNumberFormat="1" applyFont="1" applyFill="1" applyBorder="1" applyAlignment="1">
      <alignment/>
    </xf>
    <xf numFmtId="0" fontId="0" fillId="0" borderId="0" xfId="0" applyFont="1" applyAlignment="1">
      <alignment horizontal="left"/>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left"/>
    </xf>
    <xf numFmtId="0" fontId="70" fillId="0" borderId="0" xfId="0" applyFont="1" applyFill="1" applyAlignment="1">
      <alignment horizontal="center" vertical="center"/>
    </xf>
    <xf numFmtId="2" fontId="68" fillId="0" borderId="0" xfId="0" applyNumberFormat="1" applyFont="1" applyFill="1" applyBorder="1" applyAlignment="1">
      <alignment horizontal="left"/>
    </xf>
    <xf numFmtId="2" fontId="71" fillId="0" borderId="19" xfId="0" applyNumberFormat="1" applyFont="1" applyFill="1" applyBorder="1" applyAlignment="1" applyProtection="1">
      <alignment vertical="center"/>
      <protection/>
    </xf>
    <xf numFmtId="2" fontId="70" fillId="0" borderId="0" xfId="0" applyNumberFormat="1" applyFont="1" applyFill="1" applyBorder="1" applyAlignment="1" applyProtection="1">
      <alignment vertical="center"/>
      <protection/>
    </xf>
    <xf numFmtId="2" fontId="70" fillId="0" borderId="0" xfId="0"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horizontal="left"/>
      <protection/>
    </xf>
    <xf numFmtId="2" fontId="70" fillId="0" borderId="19" xfId="0" applyNumberFormat="1" applyFont="1" applyFill="1" applyBorder="1" applyAlignment="1" applyProtection="1">
      <alignment vertical="center"/>
      <protection/>
    </xf>
    <xf numFmtId="2" fontId="70" fillId="0" borderId="0" xfId="0" applyNumberFormat="1" applyFont="1" applyFill="1" applyBorder="1" applyAlignment="1" applyProtection="1">
      <alignment horizontal="left" vertical="center"/>
      <protection/>
    </xf>
    <xf numFmtId="0" fontId="0" fillId="0" borderId="44" xfId="0" applyNumberFormat="1" applyFont="1" applyFill="1" applyBorder="1" applyAlignment="1">
      <alignment horizontal="center" vertical="center" wrapText="1"/>
    </xf>
    <xf numFmtId="2" fontId="68" fillId="0" borderId="45"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shrinkToFit="1"/>
    </xf>
    <xf numFmtId="0" fontId="0" fillId="0" borderId="40" xfId="0" applyFont="1" applyFill="1" applyBorder="1" applyAlignment="1">
      <alignment/>
    </xf>
    <xf numFmtId="0" fontId="0" fillId="0" borderId="40" xfId="0" applyFont="1" applyFill="1" applyBorder="1" applyAlignment="1">
      <alignment horizontal="center" vertical="center" wrapText="1" shrinkToFit="1"/>
    </xf>
    <xf numFmtId="2" fontId="68" fillId="0" borderId="40" xfId="0" applyNumberFormat="1" applyFont="1" applyFill="1" applyBorder="1" applyAlignment="1">
      <alignment horizontal="center" vertical="center" wrapText="1" shrinkToFit="1"/>
    </xf>
    <xf numFmtId="2" fontId="0" fillId="0" borderId="40" xfId="0" applyNumberFormat="1" applyFont="1" applyFill="1" applyBorder="1" applyAlignment="1">
      <alignment horizontal="center" vertical="center" wrapText="1" shrinkToFit="1"/>
    </xf>
    <xf numFmtId="2" fontId="68" fillId="0" borderId="47" xfId="0" applyNumberFormat="1" applyFont="1" applyFill="1" applyBorder="1" applyAlignment="1">
      <alignment horizontal="center" vertical="center" wrapText="1" shrinkToFit="1"/>
    </xf>
    <xf numFmtId="0" fontId="70" fillId="0" borderId="48" xfId="0" applyNumberFormat="1" applyFont="1" applyFill="1" applyBorder="1" applyAlignment="1">
      <alignment horizontal="center" vertical="center"/>
    </xf>
    <xf numFmtId="0" fontId="70" fillId="0" borderId="49" xfId="0" applyFont="1" applyFill="1" applyBorder="1" applyAlignment="1">
      <alignment horizontal="center" vertical="center"/>
    </xf>
    <xf numFmtId="0" fontId="70" fillId="0" borderId="49" xfId="0" applyNumberFormat="1" applyFont="1" applyFill="1" applyBorder="1" applyAlignment="1">
      <alignment horizontal="center" vertical="center"/>
    </xf>
    <xf numFmtId="0" fontId="70" fillId="0" borderId="50" xfId="0" applyNumberFormat="1" applyFont="1" applyFill="1" applyBorder="1" applyAlignment="1">
      <alignment horizontal="center" vertical="center"/>
    </xf>
    <xf numFmtId="49" fontId="0" fillId="0" borderId="20" xfId="0" applyNumberFormat="1" applyFont="1" applyFill="1" applyBorder="1" applyAlignment="1">
      <alignment horizontal="center" wrapText="1" shrinkToFit="1"/>
    </xf>
    <xf numFmtId="0" fontId="0" fillId="0" borderId="20" xfId="0" applyFont="1" applyFill="1" applyBorder="1" applyAlignment="1">
      <alignment horizontal="center"/>
    </xf>
    <xf numFmtId="0" fontId="0" fillId="0" borderId="51"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shrinkToFit="1"/>
    </xf>
    <xf numFmtId="2" fontId="68" fillId="0" borderId="52" xfId="0" applyNumberFormat="1" applyFont="1" applyFill="1" applyBorder="1" applyAlignment="1">
      <alignment horizontal="center" vertical="center" wrapText="1"/>
    </xf>
    <xf numFmtId="0" fontId="0" fillId="0" borderId="52" xfId="0" applyFont="1" applyFill="1" applyBorder="1" applyAlignment="1">
      <alignment/>
    </xf>
    <xf numFmtId="0" fontId="0" fillId="0" borderId="52" xfId="0" applyFont="1" applyFill="1" applyBorder="1" applyAlignment="1">
      <alignment horizontal="center" vertical="center" wrapText="1" shrinkToFit="1"/>
    </xf>
    <xf numFmtId="2" fontId="68" fillId="0" borderId="52" xfId="0" applyNumberFormat="1" applyFont="1" applyFill="1" applyBorder="1" applyAlignment="1">
      <alignment horizontal="center" vertical="center" wrapText="1" shrinkToFit="1"/>
    </xf>
    <xf numFmtId="2" fontId="0" fillId="0" borderId="52" xfId="0" applyNumberFormat="1" applyFont="1" applyFill="1" applyBorder="1" applyAlignment="1">
      <alignment horizontal="center" vertical="center" wrapText="1" shrinkToFit="1"/>
    </xf>
    <xf numFmtId="2" fontId="68" fillId="0" borderId="53" xfId="0" applyNumberFormat="1" applyFont="1" applyFill="1" applyBorder="1" applyAlignment="1">
      <alignment horizontal="center" vertical="center" wrapText="1" shrinkToFit="1"/>
    </xf>
    <xf numFmtId="49" fontId="0" fillId="0" borderId="54" xfId="0" applyNumberFormat="1" applyFont="1" applyFill="1" applyBorder="1" applyAlignment="1">
      <alignment horizontal="center" wrapText="1" shrinkToFit="1"/>
    </xf>
    <xf numFmtId="0" fontId="0" fillId="0" borderId="54" xfId="0" applyFont="1" applyFill="1" applyBorder="1" applyAlignment="1">
      <alignment horizontal="center"/>
    </xf>
    <xf numFmtId="0" fontId="0" fillId="0" borderId="54" xfId="0" applyFont="1" applyFill="1" applyBorder="1" applyAlignment="1">
      <alignment/>
    </xf>
    <xf numFmtId="0" fontId="0" fillId="0" borderId="54" xfId="0" applyFont="1" applyFill="1" applyBorder="1" applyAlignment="1">
      <alignment horizontal="center" vertical="center"/>
    </xf>
    <xf numFmtId="1" fontId="0" fillId="0" borderId="54" xfId="0" applyNumberFormat="1" applyFont="1" applyFill="1" applyBorder="1" applyAlignment="1">
      <alignment horizontal="center"/>
    </xf>
    <xf numFmtId="2" fontId="68" fillId="0" borderId="40" xfId="0" applyNumberFormat="1" applyFont="1" applyFill="1" applyBorder="1" applyAlignment="1">
      <alignment horizontal="center" vertical="center" wrapText="1"/>
    </xf>
    <xf numFmtId="0" fontId="0" fillId="0" borderId="20" xfId="0" applyFont="1" applyBorder="1" applyAlignment="1">
      <alignment horizontal="left" vertical="center" wrapText="1"/>
    </xf>
    <xf numFmtId="0" fontId="70" fillId="0" borderId="55" xfId="0" applyNumberFormat="1" applyFont="1" applyFill="1" applyBorder="1" applyAlignment="1">
      <alignment horizontal="center" vertical="center"/>
    </xf>
    <xf numFmtId="0" fontId="70" fillId="0" borderId="56" xfId="0" applyFont="1" applyFill="1" applyBorder="1" applyAlignment="1">
      <alignment horizontal="center" vertical="center"/>
    </xf>
    <xf numFmtId="0" fontId="70" fillId="0" borderId="56" xfId="0" applyNumberFormat="1" applyFont="1" applyFill="1" applyBorder="1" applyAlignment="1">
      <alignment horizontal="center" vertical="center"/>
    </xf>
    <xf numFmtId="0" fontId="70" fillId="0" borderId="57" xfId="0" applyNumberFormat="1" applyFont="1" applyFill="1" applyBorder="1" applyAlignment="1">
      <alignment horizontal="center" vertical="center"/>
    </xf>
    <xf numFmtId="165" fontId="0" fillId="0" borderId="20" xfId="0" applyNumberFormat="1" applyFont="1" applyBorder="1" applyAlignment="1">
      <alignment horizontal="center" vertical="center" wrapText="1"/>
    </xf>
    <xf numFmtId="0" fontId="0" fillId="0" borderId="58" xfId="0" applyNumberFormat="1" applyFont="1" applyFill="1" applyBorder="1" applyAlignment="1">
      <alignment horizontal="center" wrapText="1"/>
    </xf>
    <xf numFmtId="0" fontId="0" fillId="0" borderId="54" xfId="0" applyFont="1" applyBorder="1" applyAlignment="1">
      <alignment horizontal="left" wrapText="1"/>
    </xf>
    <xf numFmtId="0" fontId="0" fillId="0" borderId="54" xfId="0" applyFont="1" applyFill="1" applyBorder="1" applyAlignment="1">
      <alignment horizontal="center" wrapText="1"/>
    </xf>
    <xf numFmtId="0" fontId="0" fillId="0" borderId="54" xfId="0" applyFont="1" applyBorder="1" applyAlignment="1">
      <alignment horizontal="center"/>
    </xf>
    <xf numFmtId="0" fontId="0" fillId="0" borderId="54" xfId="0" applyNumberFormat="1" applyFont="1" applyFill="1" applyBorder="1" applyAlignment="1">
      <alignment horizontal="center" wrapText="1"/>
    </xf>
    <xf numFmtId="0" fontId="0" fillId="0" borderId="59" xfId="0" applyNumberFormat="1" applyFont="1" applyFill="1" applyBorder="1" applyAlignment="1">
      <alignment horizontal="center" wrapText="1"/>
    </xf>
    <xf numFmtId="0" fontId="0" fillId="0" borderId="60" xfId="0" applyFont="1" applyFill="1" applyBorder="1" applyAlignment="1">
      <alignment horizontal="center" vertical="center"/>
    </xf>
    <xf numFmtId="0" fontId="0" fillId="0" borderId="20" xfId="0" applyFont="1" applyBorder="1" applyAlignment="1">
      <alignment vertical="center" wrapText="1"/>
    </xf>
    <xf numFmtId="0" fontId="68" fillId="0" borderId="20" xfId="0" applyFont="1" applyBorder="1" applyAlignment="1">
      <alignment horizontal="center" vertical="center" wrapText="1"/>
    </xf>
    <xf numFmtId="2" fontId="0" fillId="0" borderId="54" xfId="0" applyNumberFormat="1" applyFont="1" applyBorder="1" applyAlignment="1">
      <alignment horizontal="center" wrapText="1"/>
    </xf>
    <xf numFmtId="165" fontId="0" fillId="62" borderId="20"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wrapText="1"/>
    </xf>
    <xf numFmtId="0" fontId="0" fillId="0" borderId="25" xfId="0" applyFont="1" applyFill="1" applyBorder="1" applyAlignment="1">
      <alignment horizontal="center" vertical="center"/>
    </xf>
    <xf numFmtId="165" fontId="0" fillId="62" borderId="25" xfId="0" applyNumberFormat="1" applyFont="1" applyFill="1" applyBorder="1" applyAlignment="1">
      <alignment horizontal="center" vertical="center" wrapText="1"/>
    </xf>
    <xf numFmtId="0" fontId="0" fillId="62" borderId="44" xfId="0" applyNumberFormat="1" applyFont="1" applyFill="1" applyBorder="1" applyAlignment="1">
      <alignment horizontal="center" vertical="center" wrapText="1"/>
    </xf>
    <xf numFmtId="49" fontId="0" fillId="62" borderId="20" xfId="0" applyNumberFormat="1" applyFont="1" applyFill="1" applyBorder="1" applyAlignment="1">
      <alignment horizontal="center" vertical="center" wrapText="1" shrinkToFit="1"/>
    </xf>
    <xf numFmtId="0" fontId="0" fillId="62" borderId="20" xfId="0" applyFont="1" applyFill="1" applyBorder="1" applyAlignment="1">
      <alignment horizontal="left" vertical="center" wrapText="1"/>
    </xf>
    <xf numFmtId="0" fontId="0" fillId="62" borderId="20" xfId="0" applyFont="1" applyFill="1" applyBorder="1" applyAlignment="1">
      <alignment horizontal="center" vertical="center"/>
    </xf>
    <xf numFmtId="0" fontId="0" fillId="62" borderId="20" xfId="0" applyFont="1" applyFill="1" applyBorder="1" applyAlignment="1">
      <alignment horizontal="center" vertical="center" wrapText="1"/>
    </xf>
    <xf numFmtId="0" fontId="0" fillId="62" borderId="0" xfId="0" applyFont="1" applyFill="1" applyAlignment="1">
      <alignment horizontal="center" vertical="center" wrapText="1" shrinkToFit="1"/>
    </xf>
    <xf numFmtId="0"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68" fillId="0" borderId="0" xfId="0" applyNumberFormat="1" applyFont="1" applyFill="1" applyAlignment="1">
      <alignment horizontal="left" vertical="center"/>
    </xf>
    <xf numFmtId="0" fontId="71" fillId="0" borderId="0" xfId="0" applyFont="1" applyFill="1" applyAlignment="1">
      <alignment horizontal="center" vertical="center"/>
    </xf>
    <xf numFmtId="0" fontId="0" fillId="0" borderId="0" xfId="0" applyFont="1" applyFill="1" applyBorder="1" applyAlignment="1">
      <alignment horizontal="left" vertical="center"/>
    </xf>
    <xf numFmtId="0" fontId="68" fillId="0" borderId="0" xfId="0" applyFont="1" applyFill="1" applyBorder="1" applyAlignment="1">
      <alignment horizontal="left" vertical="center"/>
    </xf>
    <xf numFmtId="0" fontId="72" fillId="0" borderId="0" xfId="0" applyFont="1" applyFill="1" applyBorder="1" applyAlignment="1">
      <alignment horizontal="left" vertical="center"/>
    </xf>
    <xf numFmtId="0" fontId="68" fillId="0" borderId="0" xfId="0" applyNumberFormat="1" applyFont="1" applyFill="1" applyBorder="1" applyAlignment="1">
      <alignment horizontal="left" vertical="center"/>
    </xf>
    <xf numFmtId="0" fontId="68" fillId="0" borderId="0" xfId="0" applyFont="1" applyFill="1" applyBorder="1" applyAlignment="1">
      <alignment horizontal="right" vertical="center"/>
    </xf>
    <xf numFmtId="2" fontId="68" fillId="0" borderId="0" xfId="0" applyNumberFormat="1" applyFont="1" applyFill="1" applyAlignment="1">
      <alignment horizontal="center" vertical="center"/>
    </xf>
    <xf numFmtId="1" fontId="71" fillId="0" borderId="0" xfId="0" applyNumberFormat="1" applyFont="1" applyFill="1" applyBorder="1" applyAlignment="1">
      <alignment horizontal="center" vertical="center"/>
    </xf>
    <xf numFmtId="0" fontId="72"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right" vertical="center"/>
    </xf>
    <xf numFmtId="0" fontId="70" fillId="0" borderId="0" xfId="0"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2" fontId="0" fillId="0" borderId="0" xfId="0" applyNumberFormat="1" applyFont="1" applyFill="1" applyBorder="1" applyAlignment="1">
      <alignment horizontal="center" vertical="center" wrapText="1"/>
    </xf>
    <xf numFmtId="49" fontId="71" fillId="0" borderId="0" xfId="0" applyNumberFormat="1" applyFont="1" applyFill="1" applyBorder="1" applyAlignment="1">
      <alignment horizontal="center" vertical="center"/>
    </xf>
    <xf numFmtId="1" fontId="0" fillId="0" borderId="52" xfId="0" applyNumberFormat="1" applyFont="1" applyFill="1" applyBorder="1" applyAlignment="1">
      <alignment/>
    </xf>
    <xf numFmtId="1" fontId="0" fillId="0" borderId="52" xfId="0" applyNumberFormat="1" applyFont="1" applyFill="1" applyBorder="1" applyAlignment="1">
      <alignment horizontal="center"/>
    </xf>
    <xf numFmtId="2" fontId="0" fillId="0" borderId="20" xfId="0" applyNumberFormat="1" applyFont="1" applyFill="1" applyBorder="1" applyAlignment="1">
      <alignment horizontal="center" vertical="center"/>
    </xf>
    <xf numFmtId="165" fontId="0" fillId="0" borderId="20" xfId="0" applyNumberFormat="1" applyFont="1" applyFill="1" applyBorder="1" applyAlignment="1">
      <alignment horizontal="center" vertical="center"/>
    </xf>
    <xf numFmtId="165" fontId="0" fillId="0" borderId="60"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0" xfId="0" applyFont="1" applyFill="1" applyBorder="1" applyAlignment="1">
      <alignment wrapText="1"/>
    </xf>
    <xf numFmtId="0" fontId="0" fillId="0" borderId="25" xfId="0" applyFont="1" applyFill="1" applyBorder="1" applyAlignment="1">
      <alignment wrapText="1"/>
    </xf>
    <xf numFmtId="165" fontId="0" fillId="0" borderId="25" xfId="0" applyNumberFormat="1" applyFont="1" applyFill="1" applyBorder="1" applyAlignment="1">
      <alignment horizontal="center" vertical="center"/>
    </xf>
    <xf numFmtId="165" fontId="0" fillId="0" borderId="62" xfId="0" applyNumberFormat="1" applyFont="1" applyFill="1" applyBorder="1" applyAlignment="1">
      <alignment horizontal="center" vertical="center"/>
    </xf>
    <xf numFmtId="165" fontId="0" fillId="0" borderId="20" xfId="0" applyNumberFormat="1" applyFont="1" applyBorder="1" applyAlignment="1">
      <alignment horizontal="center" vertical="center"/>
    </xf>
    <xf numFmtId="165" fontId="0" fillId="0" borderId="60" xfId="0" applyNumberFormat="1" applyFont="1" applyBorder="1" applyAlignment="1">
      <alignment horizontal="center" vertical="center"/>
    </xf>
    <xf numFmtId="0" fontId="0" fillId="0" borderId="44" xfId="0" applyNumberFormat="1" applyFont="1" applyFill="1" applyBorder="1" applyAlignment="1">
      <alignment horizontal="center" wrapText="1"/>
    </xf>
    <xf numFmtId="0" fontId="0" fillId="0" borderId="20" xfId="0" applyFont="1" applyBorder="1" applyAlignment="1">
      <alignment horizontal="left" wrapText="1"/>
    </xf>
    <xf numFmtId="0" fontId="0" fillId="0" borderId="20" xfId="0" applyFont="1" applyFill="1" applyBorder="1" applyAlignment="1">
      <alignment horizontal="center" wrapText="1"/>
    </xf>
    <xf numFmtId="0" fontId="0" fillId="0" borderId="20" xfId="0" applyNumberFormat="1" applyFont="1" applyFill="1" applyBorder="1" applyAlignment="1">
      <alignment horizontal="center" wrapText="1"/>
    </xf>
    <xf numFmtId="49" fontId="0" fillId="0" borderId="43" xfId="0" applyNumberFormat="1" applyFont="1" applyFill="1" applyBorder="1" applyAlignment="1">
      <alignment horizontal="center" wrapText="1" shrinkToFit="1"/>
    </xf>
    <xf numFmtId="0" fontId="0" fillId="0" borderId="39" xfId="0" applyFont="1" applyFill="1" applyBorder="1" applyAlignment="1">
      <alignment horizontal="center"/>
    </xf>
    <xf numFmtId="0" fontId="0" fillId="0" borderId="26" xfId="0" applyFont="1" applyFill="1" applyBorder="1" applyAlignment="1">
      <alignment horizontal="center" vertical="center"/>
    </xf>
    <xf numFmtId="1" fontId="0" fillId="0" borderId="40" xfId="0" applyNumberFormat="1" applyFont="1" applyFill="1" applyBorder="1" applyAlignment="1">
      <alignment/>
    </xf>
    <xf numFmtId="1" fontId="0" fillId="0" borderId="40" xfId="0" applyNumberFormat="1" applyFont="1" applyFill="1" applyBorder="1" applyAlignment="1">
      <alignment horizontal="center" vertical="center"/>
    </xf>
    <xf numFmtId="1" fontId="0" fillId="0" borderId="40" xfId="0" applyNumberFormat="1" applyFont="1" applyFill="1" applyBorder="1" applyAlignment="1">
      <alignment horizontal="center"/>
    </xf>
    <xf numFmtId="2" fontId="0" fillId="0" borderId="20" xfId="0" applyNumberFormat="1" applyFont="1" applyFill="1" applyBorder="1" applyAlignment="1">
      <alignment horizontal="left" vertical="center" wrapText="1"/>
    </xf>
    <xf numFmtId="1" fontId="0" fillId="0" borderId="20" xfId="0" applyNumberFormat="1" applyFont="1" applyFill="1" applyBorder="1" applyAlignment="1">
      <alignment/>
    </xf>
    <xf numFmtId="165" fontId="0" fillId="62" borderId="20" xfId="0" applyNumberFormat="1" applyFont="1" applyFill="1" applyBorder="1" applyAlignment="1">
      <alignment horizontal="center" vertical="center"/>
    </xf>
    <xf numFmtId="165" fontId="0" fillId="62" borderId="60" xfId="0" applyNumberFormat="1" applyFont="1" applyFill="1" applyBorder="1" applyAlignment="1">
      <alignment horizontal="center" vertical="center"/>
    </xf>
    <xf numFmtId="49" fontId="0" fillId="62" borderId="20" xfId="0" applyNumberFormat="1" applyFont="1" applyFill="1" applyBorder="1" applyAlignment="1">
      <alignment horizontal="center" wrapText="1" shrinkToFit="1"/>
    </xf>
    <xf numFmtId="0" fontId="0" fillId="62" borderId="20" xfId="0" applyFont="1" applyFill="1" applyBorder="1" applyAlignment="1">
      <alignment vertical="center" wrapText="1"/>
    </xf>
    <xf numFmtId="0" fontId="0" fillId="62" borderId="20" xfId="0" applyFont="1" applyFill="1" applyBorder="1" applyAlignment="1">
      <alignment horizontal="center"/>
    </xf>
    <xf numFmtId="0" fontId="0" fillId="62" borderId="0" xfId="0" applyFont="1" applyFill="1" applyAlignment="1">
      <alignment vertical="center" wrapText="1" shrinkToFit="1"/>
    </xf>
    <xf numFmtId="0" fontId="0" fillId="0" borderId="54" xfId="0" applyFont="1" applyFill="1" applyBorder="1" applyAlignment="1">
      <alignment wrapText="1"/>
    </xf>
    <xf numFmtId="2" fontId="0" fillId="0" borderId="54" xfId="0" applyNumberFormat="1" applyFont="1" applyBorder="1" applyAlignment="1">
      <alignment horizontal="center"/>
    </xf>
    <xf numFmtId="2" fontId="0" fillId="0" borderId="59" xfId="0" applyNumberFormat="1" applyFont="1" applyBorder="1" applyAlignment="1">
      <alignment horizontal="center"/>
    </xf>
    <xf numFmtId="2" fontId="98" fillId="0" borderId="40" xfId="0" applyNumberFormat="1" applyFont="1" applyFill="1" applyBorder="1" applyAlignment="1">
      <alignment horizontal="right" vertical="center" wrapText="1"/>
    </xf>
    <xf numFmtId="9" fontId="99" fillId="0" borderId="20" xfId="0" applyNumberFormat="1" applyFont="1" applyBorder="1" applyAlignment="1">
      <alignment vertical="top"/>
    </xf>
    <xf numFmtId="2" fontId="100" fillId="0" borderId="40" xfId="0" applyNumberFormat="1" applyFont="1" applyFill="1" applyBorder="1" applyAlignment="1">
      <alignment horizontal="center" vertical="center"/>
    </xf>
    <xf numFmtId="0" fontId="52" fillId="0" borderId="0" xfId="0" applyFont="1" applyFill="1" applyAlignment="1">
      <alignment horizontal="right"/>
    </xf>
    <xf numFmtId="2" fontId="41" fillId="0" borderId="19" xfId="0" applyNumberFormat="1" applyFont="1" applyFill="1" applyBorder="1" applyAlignment="1" applyProtection="1">
      <alignment horizontal="center" vertical="center"/>
      <protection/>
    </xf>
    <xf numFmtId="2" fontId="42" fillId="0" borderId="39" xfId="0" applyNumberFormat="1" applyFont="1" applyFill="1" applyBorder="1" applyAlignment="1" applyProtection="1">
      <alignment horizontal="center" vertical="center"/>
      <protection/>
    </xf>
    <xf numFmtId="0" fontId="55" fillId="0" borderId="0" xfId="0" applyFont="1" applyFill="1" applyAlignment="1">
      <alignment horizontal="center"/>
    </xf>
    <xf numFmtId="0" fontId="48" fillId="0" borderId="19" xfId="0" applyNumberFormat="1" applyFont="1" applyFill="1" applyBorder="1" applyAlignment="1">
      <alignment horizontal="left" vertical="center"/>
    </xf>
    <xf numFmtId="0" fontId="56" fillId="0" borderId="43" xfId="0" applyNumberFormat="1" applyFont="1" applyFill="1" applyBorder="1" applyAlignment="1">
      <alignment horizontal="right" vertical="center" wrapText="1"/>
    </xf>
    <xf numFmtId="0" fontId="56" fillId="0" borderId="28" xfId="0" applyNumberFormat="1" applyFont="1" applyFill="1" applyBorder="1" applyAlignment="1">
      <alignment horizontal="right" vertical="center" wrapText="1"/>
    </xf>
    <xf numFmtId="2" fontId="35" fillId="0" borderId="20" xfId="0" applyNumberFormat="1" applyFont="1" applyFill="1" applyBorder="1" applyAlignment="1">
      <alignment horizontal="center" vertical="center" wrapText="1"/>
    </xf>
    <xf numFmtId="2" fontId="32" fillId="0" borderId="0" xfId="0" applyNumberFormat="1" applyFont="1" applyFill="1" applyBorder="1" applyAlignment="1">
      <alignment horizontal="center"/>
    </xf>
    <xf numFmtId="2" fontId="32" fillId="0" borderId="19" xfId="0" applyNumberFormat="1" applyFont="1" applyFill="1" applyBorder="1" applyAlignment="1">
      <alignment horizontal="center"/>
    </xf>
    <xf numFmtId="2" fontId="33" fillId="0" borderId="0" xfId="0" applyNumberFormat="1" applyFont="1" applyFill="1" applyBorder="1" applyAlignment="1">
      <alignment horizontal="center"/>
    </xf>
    <xf numFmtId="2" fontId="36" fillId="0" borderId="0" xfId="0" applyNumberFormat="1" applyFont="1" applyFill="1" applyBorder="1" applyAlignment="1">
      <alignment horizontal="center"/>
    </xf>
    <xf numFmtId="2" fontId="35" fillId="0" borderId="25" xfId="0" applyNumberFormat="1" applyFont="1" applyFill="1" applyBorder="1" applyAlignment="1">
      <alignment horizontal="center" vertical="center" wrapText="1"/>
    </xf>
    <xf numFmtId="2" fontId="35" fillId="0" borderId="63" xfId="0" applyNumberFormat="1" applyFont="1" applyFill="1" applyBorder="1" applyAlignment="1">
      <alignment horizontal="center" vertical="center" wrapText="1"/>
    </xf>
    <xf numFmtId="2" fontId="35" fillId="0" borderId="40" xfId="0" applyNumberFormat="1" applyFont="1" applyFill="1" applyBorder="1" applyAlignment="1">
      <alignment horizontal="center" vertical="center" wrapText="1"/>
    </xf>
    <xf numFmtId="2" fontId="35" fillId="0" borderId="20" xfId="0" applyNumberFormat="1" applyFont="1" applyFill="1" applyBorder="1" applyAlignment="1">
      <alignment horizontal="center" vertical="center"/>
    </xf>
    <xf numFmtId="2" fontId="39" fillId="0" borderId="20" xfId="0" applyNumberFormat="1" applyFont="1" applyFill="1" applyBorder="1" applyAlignment="1">
      <alignment horizontal="right" vertical="center"/>
    </xf>
    <xf numFmtId="2" fontId="64" fillId="0" borderId="41" xfId="0" applyNumberFormat="1" applyFont="1" applyFill="1" applyBorder="1" applyAlignment="1">
      <alignment horizontal="right" vertical="center" wrapText="1"/>
    </xf>
    <xf numFmtId="0" fontId="44" fillId="59" borderId="43" xfId="0" applyFont="1" applyFill="1" applyBorder="1" applyAlignment="1">
      <alignment horizontal="center" vertical="center"/>
    </xf>
    <xf numFmtId="0" fontId="44" fillId="59" borderId="26" xfId="0" applyFont="1" applyFill="1" applyBorder="1" applyAlignment="1">
      <alignment horizontal="center" vertical="center"/>
    </xf>
    <xf numFmtId="0" fontId="44" fillId="59" borderId="28" xfId="0" applyFont="1" applyFill="1" applyBorder="1" applyAlignment="1">
      <alignment horizontal="center" vertical="center"/>
    </xf>
    <xf numFmtId="2" fontId="41" fillId="0" borderId="19" xfId="0" applyNumberFormat="1" applyFont="1" applyFill="1" applyBorder="1" applyAlignment="1" applyProtection="1">
      <alignment horizontal="left" vertical="center"/>
      <protection/>
    </xf>
    <xf numFmtId="2" fontId="40" fillId="0" borderId="19" xfId="0" applyNumberFormat="1" applyFont="1" applyFill="1" applyBorder="1" applyAlignment="1" applyProtection="1">
      <alignment horizontal="left" vertical="center"/>
      <protection/>
    </xf>
    <xf numFmtId="0" fontId="44" fillId="59" borderId="21" xfId="0" applyFont="1" applyFill="1" applyBorder="1" applyAlignment="1">
      <alignment horizontal="center" vertical="center" wrapText="1"/>
    </xf>
    <xf numFmtId="0" fontId="39" fillId="59" borderId="21" xfId="206" applyFont="1" applyFill="1" applyBorder="1" applyAlignment="1">
      <alignment horizontal="center" vertical="center" wrapText="1"/>
      <protection/>
    </xf>
    <xf numFmtId="0" fontId="44" fillId="59" borderId="24" xfId="0" applyFont="1" applyFill="1" applyBorder="1" applyAlignment="1">
      <alignment horizontal="center" vertical="center" wrapText="1"/>
    </xf>
    <xf numFmtId="0" fontId="44" fillId="59" borderId="33" xfId="0" applyFont="1" applyFill="1" applyBorder="1" applyAlignment="1">
      <alignment horizontal="center" vertical="center" wrapText="1"/>
    </xf>
    <xf numFmtId="0" fontId="44" fillId="59" borderId="23" xfId="0" applyFont="1" applyFill="1" applyBorder="1" applyAlignment="1">
      <alignment horizontal="center" vertical="center" wrapText="1"/>
    </xf>
    <xf numFmtId="0" fontId="48" fillId="0" borderId="0" xfId="0" applyFont="1" applyFill="1" applyBorder="1" applyAlignment="1">
      <alignment horizontal="left" vertical="center"/>
    </xf>
    <xf numFmtId="0" fontId="44" fillId="59" borderId="21" xfId="0" applyFont="1" applyFill="1" applyBorder="1" applyAlignment="1">
      <alignment horizontal="center" vertical="center"/>
    </xf>
    <xf numFmtId="0" fontId="44" fillId="59" borderId="21" xfId="0" applyNumberFormat="1" applyFont="1" applyFill="1" applyBorder="1" applyAlignment="1">
      <alignment horizontal="center" vertical="center"/>
    </xf>
    <xf numFmtId="0" fontId="39" fillId="0" borderId="41" xfId="206" applyFont="1" applyFill="1" applyBorder="1" applyAlignment="1">
      <alignment horizontal="right" vertical="center" wrapText="1"/>
      <protection/>
    </xf>
    <xf numFmtId="0" fontId="49" fillId="0" borderId="0" xfId="0" applyFont="1" applyFill="1" applyBorder="1" applyAlignment="1">
      <alignment horizontal="center" vertical="center"/>
    </xf>
    <xf numFmtId="2"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4" fillId="59" borderId="37" xfId="0" applyFont="1" applyFill="1" applyBorder="1" applyAlignment="1">
      <alignment horizontal="center" vertical="center" wrapText="1"/>
    </xf>
    <xf numFmtId="0" fontId="0" fillId="0" borderId="33" xfId="0" applyBorder="1" applyAlignment="1">
      <alignment/>
    </xf>
    <xf numFmtId="0" fontId="0" fillId="0" borderId="64" xfId="0" applyBorder="1" applyAlignment="1">
      <alignment/>
    </xf>
    <xf numFmtId="0" fontId="39" fillId="59" borderId="23" xfId="206" applyFont="1" applyFill="1" applyBorder="1" applyAlignment="1">
      <alignment horizontal="center" vertical="center" wrapText="1"/>
      <protection/>
    </xf>
    <xf numFmtId="0" fontId="44" fillId="59" borderId="22" xfId="0" applyFont="1" applyFill="1" applyBorder="1" applyAlignment="1">
      <alignment horizontal="center" vertical="center"/>
    </xf>
    <xf numFmtId="0" fontId="33" fillId="0" borderId="20" xfId="206" applyFont="1" applyFill="1" applyBorder="1" applyAlignment="1">
      <alignment horizontal="left" vertical="center" wrapText="1"/>
      <protection/>
    </xf>
    <xf numFmtId="0" fontId="33" fillId="0" borderId="28" xfId="206" applyFont="1" applyFill="1" applyBorder="1" applyAlignment="1">
      <alignment horizontal="left" vertical="center" wrapText="1"/>
      <protection/>
    </xf>
    <xf numFmtId="0" fontId="33" fillId="0" borderId="43" xfId="206" applyFont="1" applyFill="1" applyBorder="1" applyAlignment="1">
      <alignment horizontal="left" vertical="center" wrapText="1"/>
      <protection/>
    </xf>
    <xf numFmtId="0" fontId="33" fillId="0" borderId="26" xfId="206" applyFont="1" applyFill="1" applyBorder="1" applyAlignment="1">
      <alignment horizontal="left" vertical="center" wrapText="1"/>
      <protection/>
    </xf>
    <xf numFmtId="0" fontId="44" fillId="59" borderId="20" xfId="0" applyNumberFormat="1" applyFont="1" applyFill="1" applyBorder="1" applyAlignment="1">
      <alignment horizontal="center" vertical="center"/>
    </xf>
    <xf numFmtId="0" fontId="44" fillId="59" borderId="20" xfId="0" applyFont="1" applyFill="1" applyBorder="1" applyAlignment="1">
      <alignment horizontal="center" vertical="center"/>
    </xf>
    <xf numFmtId="0" fontId="44" fillId="59" borderId="20" xfId="0" applyFont="1" applyFill="1" applyBorder="1" applyAlignment="1">
      <alignment horizontal="center" vertical="center" wrapText="1"/>
    </xf>
    <xf numFmtId="0" fontId="39" fillId="59" borderId="20" xfId="206" applyFont="1" applyFill="1" applyBorder="1" applyAlignment="1">
      <alignment horizontal="center" vertical="center" wrapText="1"/>
      <protection/>
    </xf>
    <xf numFmtId="0" fontId="39" fillId="59" borderId="20" xfId="0" applyFont="1" applyFill="1" applyBorder="1" applyAlignment="1">
      <alignment horizontal="center" vertical="center"/>
    </xf>
    <xf numFmtId="0" fontId="39" fillId="59" borderId="20" xfId="0" applyFont="1" applyFill="1" applyBorder="1" applyAlignment="1">
      <alignment horizontal="center" vertical="center" wrapText="1"/>
    </xf>
    <xf numFmtId="0" fontId="39" fillId="59" borderId="20" xfId="0" applyNumberFormat="1" applyFont="1" applyFill="1" applyBorder="1" applyAlignment="1">
      <alignment horizontal="center" vertical="center"/>
    </xf>
    <xf numFmtId="0" fontId="32" fillId="0" borderId="0" xfId="0" applyFont="1" applyFill="1" applyBorder="1" applyAlignment="1">
      <alignment horizontal="center" vertical="center"/>
    </xf>
    <xf numFmtId="2" fontId="51" fillId="0" borderId="0" xfId="0" applyNumberFormat="1" applyFont="1" applyFill="1" applyBorder="1" applyAlignment="1">
      <alignment horizontal="center" vertical="center"/>
    </xf>
    <xf numFmtId="0" fontId="51"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4" fillId="59" borderId="25" xfId="0" applyFont="1" applyFill="1" applyBorder="1" applyAlignment="1">
      <alignment horizontal="center" vertical="center" wrapText="1"/>
    </xf>
    <xf numFmtId="0" fontId="44" fillId="59" borderId="63" xfId="0" applyFont="1" applyFill="1" applyBorder="1" applyAlignment="1">
      <alignment horizontal="center" vertical="center" wrapText="1"/>
    </xf>
    <xf numFmtId="0" fontId="44" fillId="59" borderId="65" xfId="0" applyFont="1" applyFill="1" applyBorder="1" applyAlignment="1">
      <alignment horizontal="center" vertical="center" wrapText="1"/>
    </xf>
    <xf numFmtId="0" fontId="44" fillId="59" borderId="25" xfId="0" applyFont="1" applyFill="1" applyBorder="1" applyAlignment="1">
      <alignment horizontal="center" vertical="center"/>
    </xf>
    <xf numFmtId="0" fontId="44" fillId="59" borderId="63" xfId="0" applyFont="1" applyFill="1" applyBorder="1" applyAlignment="1">
      <alignment horizontal="center" vertical="center"/>
    </xf>
    <xf numFmtId="0" fontId="44" fillId="59" borderId="65" xfId="0" applyFont="1" applyFill="1" applyBorder="1" applyAlignment="1">
      <alignment horizontal="center" vertical="center"/>
    </xf>
    <xf numFmtId="165" fontId="0" fillId="62" borderId="38" xfId="0" applyNumberFormat="1" applyFont="1" applyFill="1" applyBorder="1" applyAlignment="1">
      <alignment horizontal="center" vertical="center" wrapText="1"/>
    </xf>
    <xf numFmtId="165" fontId="0" fillId="62" borderId="39" xfId="0" applyNumberFormat="1" applyFont="1" applyFill="1" applyBorder="1" applyAlignment="1">
      <alignment horizontal="center" vertical="center" wrapText="1"/>
    </xf>
    <xf numFmtId="165" fontId="0" fillId="62" borderId="66" xfId="0" applyNumberFormat="1" applyFont="1" applyFill="1" applyBorder="1" applyAlignment="1">
      <alignment horizontal="center" vertical="center" wrapText="1"/>
    </xf>
    <xf numFmtId="165" fontId="0" fillId="62" borderId="67" xfId="0" applyNumberFormat="1" applyFont="1" applyFill="1" applyBorder="1" applyAlignment="1">
      <alignment horizontal="center" vertical="center" wrapText="1"/>
    </xf>
    <xf numFmtId="165" fontId="0" fillId="62" borderId="0" xfId="0" applyNumberFormat="1" applyFont="1" applyFill="1" applyBorder="1" applyAlignment="1">
      <alignment horizontal="center" vertical="center" wrapText="1"/>
    </xf>
    <xf numFmtId="165" fontId="0" fillId="62" borderId="68" xfId="0" applyNumberFormat="1" applyFont="1" applyFill="1" applyBorder="1" applyAlignment="1">
      <alignment horizontal="center" vertical="center" wrapText="1"/>
    </xf>
    <xf numFmtId="165" fontId="0" fillId="62" borderId="69" xfId="0" applyNumberFormat="1" applyFont="1" applyFill="1" applyBorder="1" applyAlignment="1">
      <alignment horizontal="center" vertical="center" wrapText="1"/>
    </xf>
    <xf numFmtId="165" fontId="0" fillId="62" borderId="19" xfId="0" applyNumberFormat="1" applyFont="1" applyFill="1" applyBorder="1" applyAlignment="1">
      <alignment horizontal="center" vertical="center" wrapText="1"/>
    </xf>
    <xf numFmtId="165" fontId="0" fillId="62" borderId="70" xfId="0" applyNumberFormat="1" applyFont="1" applyFill="1" applyBorder="1" applyAlignment="1">
      <alignment horizontal="center" vertical="center" wrapText="1"/>
    </xf>
    <xf numFmtId="0" fontId="68" fillId="0" borderId="52" xfId="0" applyFont="1" applyFill="1" applyBorder="1" applyAlignment="1">
      <alignment horizontal="center" vertical="center"/>
    </xf>
    <xf numFmtId="0" fontId="68" fillId="0" borderId="20" xfId="0" applyFont="1" applyFill="1" applyBorder="1" applyAlignment="1">
      <alignment horizontal="center" vertical="center"/>
    </xf>
    <xf numFmtId="0" fontId="68" fillId="0" borderId="54" xfId="0" applyFont="1" applyFill="1" applyBorder="1" applyAlignment="1">
      <alignment horizontal="center" vertical="center"/>
    </xf>
    <xf numFmtId="0" fontId="0" fillId="0" borderId="0" xfId="206" applyFont="1" applyFill="1" applyBorder="1" applyAlignment="1">
      <alignment horizontal="left" vertical="center" wrapText="1"/>
      <protection/>
    </xf>
    <xf numFmtId="0" fontId="68" fillId="0" borderId="60" xfId="0" applyFont="1" applyFill="1" applyBorder="1" applyAlignment="1">
      <alignment horizontal="center" vertical="center" wrapText="1"/>
    </xf>
    <xf numFmtId="0" fontId="68" fillId="0" borderId="59"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8" fillId="0" borderId="53" xfId="0" applyFont="1" applyFill="1" applyBorder="1" applyAlignment="1">
      <alignment horizontal="center" vertical="center"/>
    </xf>
    <xf numFmtId="2" fontId="70" fillId="0" borderId="39" xfId="0" applyNumberFormat="1" applyFont="1" applyFill="1" applyBorder="1" applyAlignment="1" applyProtection="1">
      <alignment horizontal="center" vertical="center"/>
      <protection/>
    </xf>
    <xf numFmtId="0" fontId="68" fillId="0" borderId="20" xfId="206" applyFont="1" applyFill="1" applyBorder="1" applyAlignment="1">
      <alignment horizontal="center" vertical="center" wrapText="1"/>
      <protection/>
    </xf>
    <xf numFmtId="0" fontId="68" fillId="0" borderId="54" xfId="206" applyFont="1" applyFill="1" applyBorder="1" applyAlignment="1">
      <alignment horizontal="center" vertical="center" wrapText="1"/>
      <protection/>
    </xf>
    <xf numFmtId="0" fontId="68" fillId="0" borderId="52" xfId="0" applyFont="1" applyFill="1" applyBorder="1" applyAlignment="1">
      <alignment horizontal="center" vertical="center" wrapText="1"/>
    </xf>
    <xf numFmtId="0" fontId="68" fillId="0" borderId="71" xfId="206" applyFont="1" applyFill="1" applyBorder="1" applyAlignment="1">
      <alignment horizontal="right" vertical="center" wrapText="1"/>
      <protection/>
    </xf>
    <xf numFmtId="0" fontId="68" fillId="0" borderId="41" xfId="206" applyFont="1" applyFill="1" applyBorder="1" applyAlignment="1">
      <alignment horizontal="right" vertical="center" wrapText="1"/>
      <protection/>
    </xf>
    <xf numFmtId="0" fontId="68" fillId="0" borderId="0" xfId="0" applyFont="1" applyFill="1" applyBorder="1" applyAlignment="1">
      <alignment horizontal="center" vertical="center"/>
    </xf>
    <xf numFmtId="2" fontId="72"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68" fillId="0" borderId="51" xfId="0" applyNumberFormat="1" applyFont="1" applyFill="1" applyBorder="1" applyAlignment="1">
      <alignment horizontal="center" vertical="center"/>
    </xf>
    <xf numFmtId="0" fontId="68" fillId="0" borderId="44" xfId="0" applyNumberFormat="1" applyFont="1" applyFill="1" applyBorder="1" applyAlignment="1">
      <alignment horizontal="center" vertical="center"/>
    </xf>
    <xf numFmtId="0" fontId="68" fillId="0" borderId="58" xfId="0" applyNumberFormat="1" applyFont="1" applyFill="1" applyBorder="1" applyAlignment="1">
      <alignment horizontal="center" vertical="center"/>
    </xf>
    <xf numFmtId="0" fontId="33" fillId="0" borderId="20" xfId="0" applyNumberFormat="1" applyFont="1" applyFill="1" applyBorder="1" applyAlignment="1">
      <alignment horizontal="center" vertical="center"/>
    </xf>
  </cellXfs>
  <cellStyles count="234">
    <cellStyle name="Normal" xfId="0"/>
    <cellStyle name="_DARBU-DAUDZUMI"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Акцент1" xfId="28"/>
    <cellStyle name="20% - Акцент2" xfId="29"/>
    <cellStyle name="20% - Акцент3" xfId="30"/>
    <cellStyle name="20% - Акцент4" xfId="31"/>
    <cellStyle name="20% - Акцент5" xfId="32"/>
    <cellStyle name="20% - Акцент6" xfId="33"/>
    <cellStyle name="40% - Accent1" xfId="34"/>
    <cellStyle name="40% - Accent1 2" xfId="35"/>
    <cellStyle name="40% - Accent2" xfId="36"/>
    <cellStyle name="40% - Accent2 2" xfId="37"/>
    <cellStyle name="40% - Accent3" xfId="38"/>
    <cellStyle name="40% - Accent3 2" xfId="39"/>
    <cellStyle name="40% - Accent4" xfId="40"/>
    <cellStyle name="40% - Accent4 2" xfId="41"/>
    <cellStyle name="40% - Accent5" xfId="42"/>
    <cellStyle name="40% - Accent5 2" xfId="43"/>
    <cellStyle name="40% - Accent6" xfId="44"/>
    <cellStyle name="40% - Accent6 2" xfId="45"/>
    <cellStyle name="40% - Акцент1" xfId="46"/>
    <cellStyle name="40% - Акцент2" xfId="47"/>
    <cellStyle name="40% - Акцент3" xfId="48"/>
    <cellStyle name="40% - Акцент4" xfId="49"/>
    <cellStyle name="40% - Акцент5" xfId="50"/>
    <cellStyle name="40% - Акцент6"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60% - Акцент1" xfId="64"/>
    <cellStyle name="60% - Акцент2" xfId="65"/>
    <cellStyle name="60% - Акцент3" xfId="66"/>
    <cellStyle name="60% - Акцент4" xfId="67"/>
    <cellStyle name="60% - Акцент5" xfId="68"/>
    <cellStyle name="60% - Акцент6" xfId="69"/>
    <cellStyle name="Äåķåęķūé [0]_laroux" xfId="70"/>
    <cellStyle name="Äåķåęķūé_laroux" xfId="71"/>
    <cellStyle name="Accent1" xfId="72"/>
    <cellStyle name="Accent1 2" xfId="73"/>
    <cellStyle name="Accent2" xfId="74"/>
    <cellStyle name="Accent2 2" xfId="75"/>
    <cellStyle name="Accent3" xfId="76"/>
    <cellStyle name="Accent3 2" xfId="77"/>
    <cellStyle name="Accent4" xfId="78"/>
    <cellStyle name="Accent4 2" xfId="79"/>
    <cellStyle name="Accent5" xfId="80"/>
    <cellStyle name="Accent5 2" xfId="81"/>
    <cellStyle name="Accent6" xfId="82"/>
    <cellStyle name="Accent6 2" xfId="83"/>
    <cellStyle name="Atdalītāji_Kopija no LNB MEP 17_07_2007_LV" xfId="84"/>
    <cellStyle name="Bad" xfId="85"/>
    <cellStyle name="Bad 2" xfId="86"/>
    <cellStyle name="Calculation" xfId="87"/>
    <cellStyle name="Calculation 2" xfId="88"/>
    <cellStyle name="Check Cell" xfId="89"/>
    <cellStyle name="Check Cell 2" xfId="90"/>
    <cellStyle name="Comma" xfId="91"/>
    <cellStyle name="Comma [0]" xfId="92"/>
    <cellStyle name="Comma 2" xfId="93"/>
    <cellStyle name="Comma 2 2" xfId="94"/>
    <cellStyle name="Comma 2 2 2" xfId="95"/>
    <cellStyle name="Comma 2 2 2 2" xfId="96"/>
    <cellStyle name="Comma 2 3" xfId="97"/>
    <cellStyle name="Comma 2 3 2" xfId="98"/>
    <cellStyle name="Comma 2 4" xfId="99"/>
    <cellStyle name="Comma 2 5" xfId="100"/>
    <cellStyle name="Comma 3" xfId="101"/>
    <cellStyle name="Currency" xfId="102"/>
    <cellStyle name="Currency [0]" xfId="103"/>
    <cellStyle name="Date" xfId="104"/>
    <cellStyle name="Dezimal [0]_Compiling Utility Macros" xfId="105"/>
    <cellStyle name="Dezimal_Compiling Utility Macros" xfId="106"/>
    <cellStyle name="Divider" xfId="107"/>
    <cellStyle name="Excel Built-in Normal" xfId="108"/>
    <cellStyle name="Explanatory Text" xfId="109"/>
    <cellStyle name="Explanatory Text 2" xfId="110"/>
    <cellStyle name="Fixed" xfId="111"/>
    <cellStyle name="Good" xfId="112"/>
    <cellStyle name="Good 2" xfId="113"/>
    <cellStyle name="Heading 1" xfId="114"/>
    <cellStyle name="Heading 1 2" xfId="115"/>
    <cellStyle name="Heading 2" xfId="116"/>
    <cellStyle name="Heading 2 2" xfId="117"/>
    <cellStyle name="Heading 3" xfId="118"/>
    <cellStyle name="Heading 3 2" xfId="119"/>
    <cellStyle name="Heading 4" xfId="120"/>
    <cellStyle name="Heading 4 2" xfId="121"/>
    <cellStyle name="Heading1 1" xfId="122"/>
    <cellStyle name="Heading2" xfId="123"/>
    <cellStyle name="Headline I" xfId="124"/>
    <cellStyle name="Headline II" xfId="125"/>
    <cellStyle name="Headline III" xfId="126"/>
    <cellStyle name="Hyperlink" xfId="127"/>
    <cellStyle name="Hyperlink 2" xfId="128"/>
    <cellStyle name="Input" xfId="129"/>
    <cellStyle name="Input 2" xfId="130"/>
    <cellStyle name="Īįū÷ķūé_laroux" xfId="131"/>
    <cellStyle name="Linked Cell" xfId="132"/>
    <cellStyle name="Linked Cell 2" xfId="133"/>
    <cellStyle name="Neutral" xfId="134"/>
    <cellStyle name="Neutral 2" xfId="135"/>
    <cellStyle name="Normaali_light-98_gun" xfId="136"/>
    <cellStyle name="Normal 10" xfId="137"/>
    <cellStyle name="Normal 10 2" xfId="138"/>
    <cellStyle name="Normal 11" xfId="139"/>
    <cellStyle name="Normal 11 2" xfId="140"/>
    <cellStyle name="Normal 12" xfId="141"/>
    <cellStyle name="Normal 12 2 2" xfId="142"/>
    <cellStyle name="Normal 13" xfId="143"/>
    <cellStyle name="Normal 14" xfId="144"/>
    <cellStyle name="Normal 15" xfId="145"/>
    <cellStyle name="Normal 16" xfId="146"/>
    <cellStyle name="Normal 16 2" xfId="147"/>
    <cellStyle name="Normal 17" xfId="148"/>
    <cellStyle name="Normal 17 2" xfId="149"/>
    <cellStyle name="Normal 18" xfId="150"/>
    <cellStyle name="Normal 19" xfId="151"/>
    <cellStyle name="Normal 19 2" xfId="152"/>
    <cellStyle name="Normal 2" xfId="153"/>
    <cellStyle name="Normal 2 2" xfId="154"/>
    <cellStyle name="Normal 2 2 2" xfId="155"/>
    <cellStyle name="Normal 2 2 2 2" xfId="156"/>
    <cellStyle name="Normal 2 2_Lokaalaa taame - caurulhu siltumizolaacija" xfId="157"/>
    <cellStyle name="Normal 2 3" xfId="158"/>
    <cellStyle name="Normal 2 4" xfId="159"/>
    <cellStyle name="Normal 2 4 2" xfId="160"/>
    <cellStyle name="Normal 2_Kekavas BA" xfId="161"/>
    <cellStyle name="Normal 3" xfId="162"/>
    <cellStyle name="Normal 3 2" xfId="163"/>
    <cellStyle name="Normal 3 2 2" xfId="164"/>
    <cellStyle name="Normal 4" xfId="165"/>
    <cellStyle name="Normal 4 2" xfId="166"/>
    <cellStyle name="Normal 4 2 2" xfId="167"/>
    <cellStyle name="Normal 4 3" xfId="168"/>
    <cellStyle name="Normal 5" xfId="169"/>
    <cellStyle name="Normal 5 2" xfId="170"/>
    <cellStyle name="Normal 5 2 3" xfId="171"/>
    <cellStyle name="Normal 6" xfId="172"/>
    <cellStyle name="Normal 7" xfId="173"/>
    <cellStyle name="Normal 8" xfId="174"/>
    <cellStyle name="Normal 9" xfId="175"/>
    <cellStyle name="Normal_DA" xfId="176"/>
    <cellStyle name="Normal_demontāža 2" xfId="177"/>
    <cellStyle name="Normal_lokalas tames forma2" xfId="178"/>
    <cellStyle name="Normal_RS_spec_vent_17.05" xfId="179"/>
    <cellStyle name="Normal_Sheet1" xfId="180"/>
    <cellStyle name="Note" xfId="181"/>
    <cellStyle name="Note 2" xfId="182"/>
    <cellStyle name="Output" xfId="183"/>
    <cellStyle name="Output 2" xfId="184"/>
    <cellStyle name="Parastais 10" xfId="185"/>
    <cellStyle name="Parastais 2 2" xfId="186"/>
    <cellStyle name="Parastais 3" xfId="187"/>
    <cellStyle name="Parastais 5" xfId="188"/>
    <cellStyle name="Parastais 7" xfId="189"/>
    <cellStyle name="Parastais_adztame2" xfId="190"/>
    <cellStyle name="Parasts 2" xfId="191"/>
    <cellStyle name="Parasts 3" xfId="192"/>
    <cellStyle name="Percent" xfId="193"/>
    <cellStyle name="Percent 2" xfId="194"/>
    <cellStyle name="Percent 2 2" xfId="195"/>
    <cellStyle name="Percent 2 3" xfId="196"/>
    <cellStyle name="Percent 3" xfId="197"/>
    <cellStyle name="Percent 3 3 2" xfId="198"/>
    <cellStyle name="Percent 3 3 2 2" xfId="199"/>
    <cellStyle name="Percent 4" xfId="200"/>
    <cellStyle name="Percent 5" xfId="201"/>
    <cellStyle name="Position" xfId="202"/>
    <cellStyle name="Procenti 2" xfId="203"/>
    <cellStyle name="Standard_Anpassen der Amortisation" xfId="204"/>
    <cellStyle name="Stils 1" xfId="205"/>
    <cellStyle name="Style 1" xfId="206"/>
    <cellStyle name="Style 1 2" xfId="207"/>
    <cellStyle name="Style 1 3" xfId="208"/>
    <cellStyle name="Style 2" xfId="209"/>
    <cellStyle name="Title" xfId="210"/>
    <cellStyle name="Title 2" xfId="211"/>
    <cellStyle name="Total" xfId="212"/>
    <cellStyle name="Total 2" xfId="213"/>
    <cellStyle name="Unit" xfId="214"/>
    <cellStyle name="Währung [0]_Compiling Utility Macros" xfId="215"/>
    <cellStyle name="Währung_Compiling Utility Macros" xfId="216"/>
    <cellStyle name="Warning Text" xfId="217"/>
    <cellStyle name="Warning Text 2" xfId="218"/>
    <cellStyle name="Акцент1" xfId="219"/>
    <cellStyle name="Акцент2" xfId="220"/>
    <cellStyle name="Акцент3" xfId="221"/>
    <cellStyle name="Акцент4" xfId="222"/>
    <cellStyle name="Акцент5" xfId="223"/>
    <cellStyle name="Акцент6" xfId="224"/>
    <cellStyle name="Ввод " xfId="225"/>
    <cellStyle name="Вывод" xfId="226"/>
    <cellStyle name="Вычисление" xfId="227"/>
    <cellStyle name="Заголовок 1" xfId="228"/>
    <cellStyle name="Заголовок 2" xfId="229"/>
    <cellStyle name="Заголовок 3" xfId="230"/>
    <cellStyle name="Заголовок 4" xfId="231"/>
    <cellStyle name="Итог" xfId="232"/>
    <cellStyle name="Контрольная ячейка" xfId="233"/>
    <cellStyle name="Название" xfId="234"/>
    <cellStyle name="Нейтральный" xfId="235"/>
    <cellStyle name="Обычный 2 2" xfId="236"/>
    <cellStyle name="Обычный 2 3" xfId="237"/>
    <cellStyle name="Обычный_33. OZOLNIEKU NOVADA DOME_OZO SKOLA_TELPU, GAITENU, KAPNU TELPU REMONTS_TAME_VADIMS_2011_02_25_melnraksts" xfId="238"/>
    <cellStyle name="Плохой" xfId="239"/>
    <cellStyle name="Пояснение" xfId="240"/>
    <cellStyle name="Примечание" xfId="241"/>
    <cellStyle name="Процентный_Tame BS AUE" xfId="242"/>
    <cellStyle name="Связанная ячейка" xfId="243"/>
    <cellStyle name="Стиль 1" xfId="244"/>
    <cellStyle name="Текст предупреждения" xfId="245"/>
    <cellStyle name="Финансовый_izversta tame sendvicp." xfId="246"/>
    <cellStyle name="Хороший" xfId="247"/>
  </cellStyles>
  <dxfs count="12">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rgb="FF006100"/>
      </font>
      <fill>
        <patternFill>
          <bgColor rgb="FFC6EFCE"/>
        </patternFill>
      </fill>
    </dxf>
    <dxf>
      <fill>
        <patternFill>
          <bgColor indexed="42"/>
        </patternFill>
      </fill>
    </dxf>
    <dxf>
      <font>
        <color indexed="9"/>
      </font>
    </dxf>
    <dxf>
      <font>
        <color indexed="9"/>
      </font>
    </dxf>
    <dxf>
      <font>
        <color rgb="FF0000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itapas\Desktop\Valmiera\BA_2016_2%20VN%20t&#257;me%20%20sien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tame - Pasutitajam"/>
      <sheetName val="Buvniecibas_koptame"/>
      <sheetName val="Kopsavilkums 1"/>
      <sheetName val="1-1 "/>
      <sheetName val="1-2 "/>
      <sheetName val="1-3 "/>
      <sheetName val="Betons"/>
      <sheetName val="1-4"/>
      <sheetName val="1-5"/>
      <sheetName val="Valmiera materiāli"/>
      <sheetName val="1-6"/>
      <sheetName val="1-7"/>
      <sheetName val="1-8"/>
      <sheetName val="1-9"/>
      <sheetName val="1-10"/>
      <sheetName val="1-11"/>
      <sheetName val="1-12"/>
      <sheetName val="Kopsavilkums 2"/>
      <sheetName val="2-1"/>
      <sheetName val="2-2"/>
      <sheetName val="2-3"/>
      <sheetName val="2-4"/>
      <sheetName val="2-5"/>
      <sheetName val="2-6"/>
      <sheetName val="2-7"/>
      <sheetName val="2-9"/>
      <sheetName val="2-8"/>
      <sheetName val="2-10"/>
      <sheetName val="2-11"/>
      <sheetName val="Kopsavilkums 3"/>
      <sheetName val="3-1"/>
      <sheetName val="3-2"/>
      <sheetName val="3-3"/>
      <sheetName val="3-4"/>
      <sheetName val="Kopsavilkums 4"/>
      <sheetName val="4-1"/>
      <sheetName val="4-2"/>
      <sheetName val="4-3"/>
      <sheetName val="Kopsavilkums 5"/>
      <sheetName val="5-1"/>
    </sheetNames>
    <sheetDataSet>
      <sheetData sheetId="2">
        <row r="19">
          <cell r="C19" t="str">
            <v>Būvlaukuma sagatavošana un uzturēšana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4"/>
  <sheetViews>
    <sheetView zoomScaleSheetLayoutView="100" zoomScalePageLayoutView="0" workbookViewId="0" topLeftCell="A13">
      <selection activeCell="B9" sqref="B9"/>
    </sheetView>
  </sheetViews>
  <sheetFormatPr defaultColWidth="9.140625" defaultRowHeight="12.75"/>
  <cols>
    <col min="1" max="1" width="19.140625" style="182" customWidth="1"/>
    <col min="2" max="2" width="58.28125" style="182" customWidth="1"/>
    <col min="3" max="3" width="11.421875" style="182" customWidth="1"/>
    <col min="4" max="4" width="22.00390625" style="182" customWidth="1"/>
    <col min="5" max="16384" width="9.140625" style="184" customWidth="1"/>
  </cols>
  <sheetData>
    <row r="1" spans="2:4" ht="15">
      <c r="B1" s="658" t="s">
        <v>1132</v>
      </c>
      <c r="C1" s="658"/>
      <c r="D1" s="658"/>
    </row>
    <row r="2" spans="2:4" ht="15">
      <c r="B2" s="658"/>
      <c r="C2" s="658"/>
      <c r="D2" s="658"/>
    </row>
    <row r="3" spans="2:4" ht="15">
      <c r="B3" s="658"/>
      <c r="C3" s="658"/>
      <c r="D3" s="658"/>
    </row>
    <row r="4" spans="2:4" ht="15">
      <c r="B4" s="658"/>
      <c r="C4" s="658"/>
      <c r="D4" s="658"/>
    </row>
    <row r="5" spans="2:4" ht="15">
      <c r="B5" s="183"/>
      <c r="C5" s="183"/>
      <c r="D5" s="183"/>
    </row>
    <row r="6" ht="15">
      <c r="D6" s="183" t="s">
        <v>614</v>
      </c>
    </row>
    <row r="7" ht="15">
      <c r="D7" s="185" t="s">
        <v>615</v>
      </c>
    </row>
    <row r="8" ht="15">
      <c r="D8" s="186" t="s">
        <v>616</v>
      </c>
    </row>
    <row r="10" ht="15">
      <c r="D10" s="183" t="s">
        <v>617</v>
      </c>
    </row>
    <row r="11" ht="15">
      <c r="D11" s="183"/>
    </row>
    <row r="12" spans="3:4" ht="15">
      <c r="C12" s="183" t="s">
        <v>1198</v>
      </c>
      <c r="D12" s="183" t="s">
        <v>1135</v>
      </c>
    </row>
    <row r="13" ht="15">
      <c r="D13" s="183"/>
    </row>
    <row r="14" spans="1:4" ht="20.25">
      <c r="A14" s="661" t="s">
        <v>1133</v>
      </c>
      <c r="B14" s="661"/>
      <c r="C14" s="661"/>
      <c r="D14" s="661"/>
    </row>
    <row r="16" spans="1:4" ht="15">
      <c r="A16" s="408" t="s">
        <v>1098</v>
      </c>
      <c r="B16" s="476" t="s">
        <v>1044</v>
      </c>
      <c r="C16" s="476"/>
      <c r="D16" s="476"/>
    </row>
    <row r="17" spans="1:4" ht="15">
      <c r="A17" s="160" t="s">
        <v>1142</v>
      </c>
      <c r="B17" s="491" t="s">
        <v>1197</v>
      </c>
      <c r="C17" s="491"/>
      <c r="D17" s="491"/>
    </row>
    <row r="18" spans="1:4" ht="15">
      <c r="A18" s="160" t="s">
        <v>1143</v>
      </c>
      <c r="B18" s="491" t="s">
        <v>1196</v>
      </c>
      <c r="C18" s="491"/>
      <c r="D18" s="491"/>
    </row>
    <row r="19" spans="1:4" ht="15">
      <c r="A19" s="161"/>
      <c r="B19" s="662"/>
      <c r="C19" s="662"/>
      <c r="D19" s="662"/>
    </row>
    <row r="21" spans="1:4" ht="30.75">
      <c r="A21" s="495" t="s">
        <v>618</v>
      </c>
      <c r="B21" s="495" t="s">
        <v>619</v>
      </c>
      <c r="C21" s="496"/>
      <c r="D21" s="496" t="s">
        <v>620</v>
      </c>
    </row>
    <row r="22" spans="1:4" ht="15.75" thickBot="1">
      <c r="A22" s="410"/>
      <c r="B22" s="187"/>
      <c r="C22" s="187"/>
      <c r="D22" s="188"/>
    </row>
    <row r="23" spans="1:4" ht="18.75" customHeight="1" thickTop="1">
      <c r="A23" s="189">
        <f>1</f>
        <v>1</v>
      </c>
      <c r="B23" s="409" t="s">
        <v>1044</v>
      </c>
      <c r="C23" s="190"/>
      <c r="D23" s="191">
        <f>Kopsavilkums!E22</f>
        <v>0</v>
      </c>
    </row>
    <row r="24" spans="1:4" ht="15">
      <c r="A24" s="663" t="s">
        <v>1064</v>
      </c>
      <c r="B24" s="664"/>
      <c r="C24" s="507">
        <v>0.21</v>
      </c>
      <c r="D24" s="506">
        <f>D23*C24</f>
        <v>0</v>
      </c>
    </row>
    <row r="25" spans="1:4" ht="15">
      <c r="A25" s="663" t="s">
        <v>1109</v>
      </c>
      <c r="B25" s="664"/>
      <c r="C25" s="192"/>
      <c r="D25" s="193">
        <f>D23+D24</f>
        <v>0</v>
      </c>
    </row>
    <row r="28" spans="1:4" ht="15">
      <c r="A28" s="195"/>
      <c r="B28" s="195"/>
      <c r="C28" s="195"/>
      <c r="D28" s="194"/>
    </row>
    <row r="29" spans="1:4" ht="15">
      <c r="A29" s="17" t="s">
        <v>31</v>
      </c>
      <c r="B29" s="659"/>
      <c r="C29" s="659"/>
      <c r="D29" s="194"/>
    </row>
    <row r="30" spans="1:3" ht="15">
      <c r="A30" s="18"/>
      <c r="B30" s="660" t="s">
        <v>32</v>
      </c>
      <c r="C30" s="660"/>
    </row>
    <row r="31" spans="1:3" ht="15">
      <c r="A31" s="18"/>
      <c r="B31" s="395"/>
      <c r="C31" s="176"/>
    </row>
    <row r="32" spans="1:3" ht="15">
      <c r="A32"/>
      <c r="B32" s="1"/>
      <c r="C32" s="1"/>
    </row>
    <row r="33" spans="1:4" ht="15">
      <c r="A33" s="1"/>
      <c r="B33" s="1"/>
      <c r="C33" s="1"/>
      <c r="D33" s="184"/>
    </row>
    <row r="34" spans="1:4" ht="15">
      <c r="A34" s="1"/>
      <c r="B34" s="395"/>
      <c r="C34" s="176"/>
      <c r="D34" s="184"/>
    </row>
  </sheetData>
  <sheetProtection selectLockedCells="1" selectUnlockedCells="1"/>
  <mergeCells count="10">
    <mergeCell ref="B1:D1"/>
    <mergeCell ref="B2:D2"/>
    <mergeCell ref="B3:D3"/>
    <mergeCell ref="B4:D4"/>
    <mergeCell ref="B29:C29"/>
    <mergeCell ref="B30:C30"/>
    <mergeCell ref="A14:D14"/>
    <mergeCell ref="B19:D19"/>
    <mergeCell ref="A25:B25"/>
    <mergeCell ref="A24:B24"/>
  </mergeCells>
  <printOptions/>
  <pageMargins left="0.7874015748031497" right="0.1968503937007874" top="0.7874015748031497" bottom="0.7874015748031497" header="0" footer="0.5118110236220472"/>
  <pageSetup firstPageNumber="45" useFirstPageNumber="1" horizontalDpi="300" verticalDpi="300" orientation="portrait" paperSize="9" scale="80" r:id="rId1"/>
</worksheet>
</file>

<file path=xl/worksheets/sheet10.xml><?xml version="1.0" encoding="utf-8"?>
<worksheet xmlns="http://schemas.openxmlformats.org/spreadsheetml/2006/main" xmlns:r="http://schemas.openxmlformats.org/officeDocument/2006/relationships">
  <dimension ref="A1:Q55"/>
  <sheetViews>
    <sheetView zoomScaleSheetLayoutView="100" zoomScalePageLayoutView="0" workbookViewId="0" topLeftCell="A1">
      <selection activeCell="A1" sqref="A1"/>
    </sheetView>
  </sheetViews>
  <sheetFormatPr defaultColWidth="9.140625" defaultRowHeight="12.75"/>
  <cols>
    <col min="1" max="1" width="11.28125" style="53" customWidth="1"/>
    <col min="2" max="2" width="5.8515625" style="22" customWidth="1"/>
    <col min="3" max="3" width="57.140625" style="22" customWidth="1"/>
    <col min="4" max="4" width="7.140625" style="36" customWidth="1"/>
    <col min="5" max="15" width="8.42187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19</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8.25" customHeight="1">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2" customHeight="1">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7.5" customHeight="1">
      <c r="A12" s="392"/>
      <c r="B12" s="31"/>
      <c r="C12" s="254"/>
      <c r="D12" s="28"/>
      <c r="E12" s="28"/>
      <c r="F12" s="28"/>
      <c r="G12" s="28"/>
      <c r="H12" s="20"/>
      <c r="I12" s="20"/>
      <c r="J12" s="20"/>
      <c r="K12" s="20"/>
      <c r="L12" s="20"/>
      <c r="M12" s="29"/>
      <c r="N12" s="22"/>
      <c r="O12" s="32"/>
      <c r="P12" s="393"/>
    </row>
    <row r="13" spans="1:16" ht="12.75" customHeight="1">
      <c r="A13" s="688" t="s">
        <v>1144</v>
      </c>
      <c r="B13" s="687" t="s">
        <v>1149</v>
      </c>
      <c r="C13" s="687" t="s">
        <v>1150</v>
      </c>
      <c r="D13" s="681" t="s">
        <v>1151</v>
      </c>
      <c r="E13" s="687" t="s">
        <v>1152</v>
      </c>
      <c r="F13" s="683" t="s">
        <v>593</v>
      </c>
      <c r="G13" s="683" t="s">
        <v>594</v>
      </c>
      <c r="H13" s="687" t="s">
        <v>793</v>
      </c>
      <c r="I13" s="687"/>
      <c r="J13" s="687"/>
      <c r="K13" s="687"/>
      <c r="L13" s="676" t="s">
        <v>795</v>
      </c>
      <c r="M13" s="677"/>
      <c r="N13" s="677"/>
      <c r="O13" s="677"/>
      <c r="P13" s="678"/>
    </row>
    <row r="14" spans="1:17" ht="20.25" customHeight="1">
      <c r="A14" s="688"/>
      <c r="B14" s="687"/>
      <c r="C14" s="687"/>
      <c r="D14" s="681"/>
      <c r="E14" s="687"/>
      <c r="F14" s="684"/>
      <c r="G14" s="684"/>
      <c r="H14" s="681" t="s">
        <v>1153</v>
      </c>
      <c r="I14" s="681" t="s">
        <v>1154</v>
      </c>
      <c r="J14" s="681" t="s">
        <v>0</v>
      </c>
      <c r="K14" s="681" t="s">
        <v>1</v>
      </c>
      <c r="L14" s="683" t="s">
        <v>595</v>
      </c>
      <c r="M14" s="682" t="s">
        <v>1153</v>
      </c>
      <c r="N14" s="681" t="s">
        <v>1154</v>
      </c>
      <c r="O14" s="681" t="s">
        <v>0</v>
      </c>
      <c r="P14" s="681" t="s">
        <v>2</v>
      </c>
      <c r="Q14" s="5"/>
    </row>
    <row r="15" spans="1:17" ht="20.25" customHeight="1">
      <c r="A15" s="688"/>
      <c r="B15" s="687"/>
      <c r="C15" s="687"/>
      <c r="D15" s="681"/>
      <c r="E15" s="687"/>
      <c r="F15" s="684"/>
      <c r="G15" s="684"/>
      <c r="H15" s="681"/>
      <c r="I15" s="681"/>
      <c r="J15" s="681"/>
      <c r="K15" s="681"/>
      <c r="L15" s="684"/>
      <c r="M15" s="682"/>
      <c r="N15" s="681"/>
      <c r="O15" s="681"/>
      <c r="P15" s="681"/>
      <c r="Q15" s="5"/>
    </row>
    <row r="16" spans="1:17" ht="20.25" customHeight="1">
      <c r="A16" s="688"/>
      <c r="B16" s="687"/>
      <c r="C16" s="687"/>
      <c r="D16" s="681"/>
      <c r="E16" s="687"/>
      <c r="F16" s="685"/>
      <c r="G16" s="685"/>
      <c r="H16" s="681"/>
      <c r="I16" s="681"/>
      <c r="J16" s="681"/>
      <c r="K16" s="681"/>
      <c r="L16" s="685"/>
      <c r="M16" s="682"/>
      <c r="N16" s="681"/>
      <c r="O16" s="681"/>
      <c r="P16" s="681"/>
      <c r="Q16" s="5"/>
    </row>
    <row r="17" spans="1:16" s="36" customFormat="1" ht="13.5">
      <c r="A17" s="34">
        <v>1</v>
      </c>
      <c r="B17" s="35">
        <v>2</v>
      </c>
      <c r="C17" s="34">
        <v>3</v>
      </c>
      <c r="D17" s="35">
        <v>4</v>
      </c>
      <c r="E17" s="34">
        <v>5</v>
      </c>
      <c r="F17" s="34">
        <v>6</v>
      </c>
      <c r="G17" s="35">
        <v>7</v>
      </c>
      <c r="H17" s="34">
        <v>8</v>
      </c>
      <c r="I17" s="35">
        <v>9</v>
      </c>
      <c r="J17" s="34">
        <v>10</v>
      </c>
      <c r="K17" s="34">
        <v>11</v>
      </c>
      <c r="L17" s="35">
        <v>12</v>
      </c>
      <c r="M17" s="34">
        <v>13</v>
      </c>
      <c r="N17" s="35">
        <v>14</v>
      </c>
      <c r="O17" s="34">
        <v>15</v>
      </c>
      <c r="P17" s="34">
        <v>16</v>
      </c>
    </row>
    <row r="18" spans="1:16" s="45" customFormat="1" ht="13.5">
      <c r="A18" s="105"/>
      <c r="B18" s="90"/>
      <c r="C18" s="101" t="e">
        <f>A3</f>
        <v>#REF!</v>
      </c>
      <c r="D18" s="102"/>
      <c r="E18" s="103"/>
      <c r="F18" s="103"/>
      <c r="G18" s="103"/>
      <c r="H18" s="92"/>
      <c r="I18" s="92"/>
      <c r="J18" s="92"/>
      <c r="K18" s="106"/>
      <c r="L18" s="106"/>
      <c r="M18" s="93"/>
      <c r="N18" s="93"/>
      <c r="O18" s="93"/>
      <c r="P18" s="93"/>
    </row>
    <row r="19" spans="1:16" s="45" customFormat="1" ht="13.5">
      <c r="A19" s="37">
        <v>1</v>
      </c>
      <c r="B19" s="57"/>
      <c r="C19" s="47" t="s">
        <v>813</v>
      </c>
      <c r="D19" s="64" t="s">
        <v>14</v>
      </c>
      <c r="E19" s="50">
        <v>7.82</v>
      </c>
      <c r="F19" s="177"/>
      <c r="G19" s="177"/>
      <c r="H19" s="42"/>
      <c r="I19" s="42"/>
      <c r="J19" s="42"/>
      <c r="K19" s="43"/>
      <c r="L19" s="43"/>
      <c r="M19" s="44"/>
      <c r="N19" s="44"/>
      <c r="O19" s="44"/>
      <c r="P19" s="43"/>
    </row>
    <row r="20" spans="1:16" s="45" customFormat="1" ht="13.5">
      <c r="A20" s="37">
        <v>2</v>
      </c>
      <c r="B20" s="57"/>
      <c r="C20" s="49" t="s">
        <v>125</v>
      </c>
      <c r="D20" s="64" t="s">
        <v>14</v>
      </c>
      <c r="E20" s="50">
        <v>1.65</v>
      </c>
      <c r="F20" s="177"/>
      <c r="G20" s="177"/>
      <c r="H20" s="42"/>
      <c r="I20" s="42"/>
      <c r="J20" s="42"/>
      <c r="K20" s="43"/>
      <c r="L20" s="43"/>
      <c r="M20" s="44"/>
      <c r="N20" s="44"/>
      <c r="O20" s="44"/>
      <c r="P20" s="43"/>
    </row>
    <row r="21" spans="1:16" s="45" customFormat="1" ht="13.5">
      <c r="A21" s="37">
        <v>3</v>
      </c>
      <c r="B21" s="57"/>
      <c r="C21" s="49" t="s">
        <v>126</v>
      </c>
      <c r="D21" s="64" t="s">
        <v>14</v>
      </c>
      <c r="E21" s="50">
        <v>2.02</v>
      </c>
      <c r="F21" s="177"/>
      <c r="G21" s="177"/>
      <c r="H21" s="42"/>
      <c r="I21" s="42"/>
      <c r="J21" s="42"/>
      <c r="K21" s="43"/>
      <c r="L21" s="43"/>
      <c r="M21" s="44"/>
      <c r="N21" s="44"/>
      <c r="O21" s="44"/>
      <c r="P21" s="43"/>
    </row>
    <row r="22" spans="1:16" s="45" customFormat="1" ht="13.5">
      <c r="A22" s="37">
        <v>4</v>
      </c>
      <c r="B22" s="57"/>
      <c r="C22" s="49" t="s">
        <v>127</v>
      </c>
      <c r="D22" s="64" t="s">
        <v>14</v>
      </c>
      <c r="E22" s="50">
        <v>0.55</v>
      </c>
      <c r="F22" s="177"/>
      <c r="G22" s="177"/>
      <c r="H22" s="42"/>
      <c r="I22" s="42"/>
      <c r="J22" s="42"/>
      <c r="K22" s="43"/>
      <c r="L22" s="43"/>
      <c r="M22" s="44"/>
      <c r="N22" s="44"/>
      <c r="O22" s="44"/>
      <c r="P22" s="43"/>
    </row>
    <row r="23" spans="1:16" s="45" customFormat="1" ht="13.5">
      <c r="A23" s="37">
        <v>5</v>
      </c>
      <c r="B23" s="57"/>
      <c r="C23" s="49" t="s">
        <v>128</v>
      </c>
      <c r="D23" s="64" t="s">
        <v>14</v>
      </c>
      <c r="E23" s="50">
        <v>0.11</v>
      </c>
      <c r="F23" s="177"/>
      <c r="G23" s="177"/>
      <c r="H23" s="42"/>
      <c r="I23" s="42"/>
      <c r="J23" s="42"/>
      <c r="K23" s="43"/>
      <c r="L23" s="43"/>
      <c r="M23" s="44"/>
      <c r="N23" s="44"/>
      <c r="O23" s="44"/>
      <c r="P23" s="43"/>
    </row>
    <row r="24" spans="1:16" s="45" customFormat="1" ht="13.5">
      <c r="A24" s="37">
        <v>6</v>
      </c>
      <c r="B24" s="57"/>
      <c r="C24" s="49" t="s">
        <v>129</v>
      </c>
      <c r="D24" s="64" t="s">
        <v>14</v>
      </c>
      <c r="E24" s="50">
        <v>0.17</v>
      </c>
      <c r="F24" s="177"/>
      <c r="G24" s="177"/>
      <c r="H24" s="42"/>
      <c r="I24" s="42"/>
      <c r="J24" s="42"/>
      <c r="K24" s="43"/>
      <c r="L24" s="43"/>
      <c r="M24" s="44"/>
      <c r="N24" s="44"/>
      <c r="O24" s="44"/>
      <c r="P24" s="43"/>
    </row>
    <row r="25" spans="1:16" s="45" customFormat="1" ht="13.5">
      <c r="A25" s="37">
        <v>7</v>
      </c>
      <c r="B25" s="57"/>
      <c r="C25" s="49" t="s">
        <v>130</v>
      </c>
      <c r="D25" s="64" t="s">
        <v>14</v>
      </c>
      <c r="E25" s="50">
        <v>0.73</v>
      </c>
      <c r="F25" s="177"/>
      <c r="G25" s="177"/>
      <c r="H25" s="42"/>
      <c r="I25" s="42"/>
      <c r="J25" s="42"/>
      <c r="K25" s="43"/>
      <c r="L25" s="43"/>
      <c r="M25" s="44"/>
      <c r="N25" s="44"/>
      <c r="O25" s="44"/>
      <c r="P25" s="43"/>
    </row>
    <row r="26" spans="1:16" s="45" customFormat="1" ht="13.5">
      <c r="A26" s="37">
        <v>8</v>
      </c>
      <c r="B26" s="57"/>
      <c r="C26" s="49" t="s">
        <v>131</v>
      </c>
      <c r="D26" s="64" t="s">
        <v>14</v>
      </c>
      <c r="E26" s="50">
        <v>1.48</v>
      </c>
      <c r="F26" s="177"/>
      <c r="G26" s="177"/>
      <c r="H26" s="42"/>
      <c r="I26" s="42"/>
      <c r="J26" s="42"/>
      <c r="K26" s="43"/>
      <c r="L26" s="43"/>
      <c r="M26" s="44"/>
      <c r="N26" s="44"/>
      <c r="O26" s="44"/>
      <c r="P26" s="43"/>
    </row>
    <row r="27" spans="1:16" s="45" customFormat="1" ht="13.5">
      <c r="A27" s="37">
        <v>9</v>
      </c>
      <c r="B27" s="57"/>
      <c r="C27" s="49" t="s">
        <v>132</v>
      </c>
      <c r="D27" s="64" t="s">
        <v>14</v>
      </c>
      <c r="E27" s="50">
        <v>0.15</v>
      </c>
      <c r="F27" s="177"/>
      <c r="G27" s="177"/>
      <c r="H27" s="42"/>
      <c r="I27" s="42"/>
      <c r="J27" s="42"/>
      <c r="K27" s="43"/>
      <c r="L27" s="43"/>
      <c r="M27" s="44"/>
      <c r="N27" s="44"/>
      <c r="O27" s="44"/>
      <c r="P27" s="43"/>
    </row>
    <row r="28" spans="1:16" s="45" customFormat="1" ht="13.5">
      <c r="A28" s="37">
        <v>10</v>
      </c>
      <c r="B28" s="57"/>
      <c r="C28" s="49" t="s">
        <v>133</v>
      </c>
      <c r="D28" s="64" t="s">
        <v>14</v>
      </c>
      <c r="E28" s="50">
        <v>0.28</v>
      </c>
      <c r="F28" s="177"/>
      <c r="G28" s="177"/>
      <c r="H28" s="42"/>
      <c r="I28" s="42"/>
      <c r="J28" s="42"/>
      <c r="K28" s="43"/>
      <c r="L28" s="43"/>
      <c r="M28" s="44"/>
      <c r="N28" s="44"/>
      <c r="O28" s="44"/>
      <c r="P28" s="43"/>
    </row>
    <row r="29" spans="1:16" s="45" customFormat="1" ht="13.5">
      <c r="A29" s="37">
        <v>11</v>
      </c>
      <c r="B29" s="57"/>
      <c r="C29" s="49" t="s">
        <v>134</v>
      </c>
      <c r="D29" s="64" t="s">
        <v>14</v>
      </c>
      <c r="E29" s="50">
        <v>0.22</v>
      </c>
      <c r="F29" s="177"/>
      <c r="G29" s="177"/>
      <c r="H29" s="42"/>
      <c r="I29" s="42"/>
      <c r="J29" s="42"/>
      <c r="K29" s="43"/>
      <c r="L29" s="43"/>
      <c r="M29" s="44"/>
      <c r="N29" s="44"/>
      <c r="O29" s="44"/>
      <c r="P29" s="43"/>
    </row>
    <row r="30" spans="1:16" s="45" customFormat="1" ht="13.5">
      <c r="A30" s="37">
        <v>12</v>
      </c>
      <c r="B30" s="57"/>
      <c r="C30" s="49" t="s">
        <v>135</v>
      </c>
      <c r="D30" s="64" t="s">
        <v>14</v>
      </c>
      <c r="E30" s="50">
        <v>0.11</v>
      </c>
      <c r="F30" s="177"/>
      <c r="G30" s="177"/>
      <c r="H30" s="42"/>
      <c r="I30" s="42"/>
      <c r="J30" s="42"/>
      <c r="K30" s="43"/>
      <c r="L30" s="43"/>
      <c r="M30" s="44"/>
      <c r="N30" s="44"/>
      <c r="O30" s="44"/>
      <c r="P30" s="43"/>
    </row>
    <row r="31" spans="1:16" s="45" customFormat="1" ht="13.5">
      <c r="A31" s="37">
        <v>13</v>
      </c>
      <c r="B31" s="57"/>
      <c r="C31" s="49" t="s">
        <v>136</v>
      </c>
      <c r="D31" s="64" t="s">
        <v>4</v>
      </c>
      <c r="E31" s="50">
        <v>190</v>
      </c>
      <c r="F31" s="177"/>
      <c r="G31" s="177"/>
      <c r="H31" s="42"/>
      <c r="I31" s="42"/>
      <c r="J31" s="42"/>
      <c r="K31" s="43"/>
      <c r="L31" s="43"/>
      <c r="M31" s="44"/>
      <c r="N31" s="44"/>
      <c r="O31" s="44"/>
      <c r="P31" s="43"/>
    </row>
    <row r="32" spans="1:16" s="45" customFormat="1" ht="13.5">
      <c r="A32" s="37">
        <v>14</v>
      </c>
      <c r="B32" s="57"/>
      <c r="C32" s="49" t="s">
        <v>1125</v>
      </c>
      <c r="D32" s="64" t="s">
        <v>4</v>
      </c>
      <c r="E32" s="50">
        <v>96</v>
      </c>
      <c r="F32" s="177"/>
      <c r="G32" s="177"/>
      <c r="H32" s="42"/>
      <c r="I32" s="42"/>
      <c r="J32" s="42"/>
      <c r="K32" s="43"/>
      <c r="L32" s="43"/>
      <c r="M32" s="44"/>
      <c r="N32" s="44"/>
      <c r="O32" s="44"/>
      <c r="P32" s="43"/>
    </row>
    <row r="33" spans="1:16" s="45" customFormat="1" ht="13.5">
      <c r="A33" s="37">
        <v>15</v>
      </c>
      <c r="B33" s="57"/>
      <c r="C33" s="49" t="s">
        <v>137</v>
      </c>
      <c r="D33" s="64" t="s">
        <v>14</v>
      </c>
      <c r="E33" s="50">
        <v>0.12</v>
      </c>
      <c r="F33" s="177"/>
      <c r="G33" s="177"/>
      <c r="H33" s="42"/>
      <c r="I33" s="42"/>
      <c r="J33" s="42"/>
      <c r="K33" s="43"/>
      <c r="L33" s="43"/>
      <c r="M33" s="44"/>
      <c r="N33" s="44"/>
      <c r="O33" s="44"/>
      <c r="P33" s="43"/>
    </row>
    <row r="34" spans="1:16" s="45" customFormat="1" ht="13.5">
      <c r="A34" s="37">
        <v>16</v>
      </c>
      <c r="B34" s="57"/>
      <c r="C34" s="49" t="s">
        <v>138</v>
      </c>
      <c r="D34" s="64" t="s">
        <v>14</v>
      </c>
      <c r="E34" s="50">
        <v>0.04</v>
      </c>
      <c r="F34" s="177"/>
      <c r="G34" s="177"/>
      <c r="H34" s="42"/>
      <c r="I34" s="42"/>
      <c r="J34" s="42"/>
      <c r="K34" s="43"/>
      <c r="L34" s="43"/>
      <c r="M34" s="44"/>
      <c r="N34" s="44"/>
      <c r="O34" s="44"/>
      <c r="P34" s="43"/>
    </row>
    <row r="35" spans="1:16" s="45" customFormat="1" ht="13.5">
      <c r="A35" s="37">
        <v>17</v>
      </c>
      <c r="B35" s="57"/>
      <c r="C35" s="49" t="s">
        <v>561</v>
      </c>
      <c r="D35" s="64" t="s">
        <v>14</v>
      </c>
      <c r="E35" s="50">
        <v>0.06</v>
      </c>
      <c r="F35" s="177"/>
      <c r="G35" s="177"/>
      <c r="H35" s="42"/>
      <c r="I35" s="42"/>
      <c r="J35" s="42"/>
      <c r="K35" s="43"/>
      <c r="L35" s="43"/>
      <c r="M35" s="44"/>
      <c r="N35" s="44"/>
      <c r="O35" s="44"/>
      <c r="P35" s="43"/>
    </row>
    <row r="36" spans="1:16" s="45" customFormat="1" ht="13.5">
      <c r="A36" s="37">
        <v>18</v>
      </c>
      <c r="B36" s="57"/>
      <c r="C36" s="49" t="s">
        <v>139</v>
      </c>
      <c r="D36" s="64" t="s">
        <v>11</v>
      </c>
      <c r="E36" s="50">
        <v>0.42</v>
      </c>
      <c r="F36" s="177"/>
      <c r="G36" s="177"/>
      <c r="H36" s="42"/>
      <c r="I36" s="42"/>
      <c r="J36" s="42"/>
      <c r="K36" s="43"/>
      <c r="L36" s="43"/>
      <c r="M36" s="44"/>
      <c r="N36" s="44"/>
      <c r="O36" s="44"/>
      <c r="P36" s="43"/>
    </row>
    <row r="37" spans="1:16" s="45" customFormat="1" ht="13.5">
      <c r="A37" s="37">
        <v>19</v>
      </c>
      <c r="B37" s="57"/>
      <c r="C37" s="49" t="s">
        <v>132</v>
      </c>
      <c r="D37" s="64" t="s">
        <v>14</v>
      </c>
      <c r="E37" s="50">
        <v>0.11</v>
      </c>
      <c r="F37" s="177"/>
      <c r="G37" s="177"/>
      <c r="H37" s="42"/>
      <c r="I37" s="42"/>
      <c r="J37" s="42"/>
      <c r="K37" s="43"/>
      <c r="L37" s="43"/>
      <c r="M37" s="44"/>
      <c r="N37" s="44"/>
      <c r="O37" s="44"/>
      <c r="P37" s="43"/>
    </row>
    <row r="38" spans="1:16" s="45" customFormat="1" ht="13.5">
      <c r="A38" s="37">
        <v>20</v>
      </c>
      <c r="B38" s="57"/>
      <c r="C38" s="49" t="s">
        <v>561</v>
      </c>
      <c r="D38" s="64" t="s">
        <v>14</v>
      </c>
      <c r="E38" s="50">
        <v>0.02</v>
      </c>
      <c r="F38" s="177"/>
      <c r="G38" s="177"/>
      <c r="H38" s="42"/>
      <c r="I38" s="42"/>
      <c r="J38" s="42"/>
      <c r="K38" s="43"/>
      <c r="L38" s="43"/>
      <c r="M38" s="44"/>
      <c r="N38" s="44"/>
      <c r="O38" s="44"/>
      <c r="P38" s="43"/>
    </row>
    <row r="39" spans="1:16" s="45" customFormat="1" ht="13.5">
      <c r="A39" s="37">
        <v>21</v>
      </c>
      <c r="B39" s="57"/>
      <c r="C39" s="123" t="s">
        <v>662</v>
      </c>
      <c r="D39" s="122" t="s">
        <v>4</v>
      </c>
      <c r="E39" s="266">
        <v>15</v>
      </c>
      <c r="F39" s="177"/>
      <c r="G39" s="177"/>
      <c r="H39" s="249"/>
      <c r="I39" s="250"/>
      <c r="J39" s="250"/>
      <c r="K39" s="208"/>
      <c r="L39" s="43"/>
      <c r="M39" s="44"/>
      <c r="N39" s="44"/>
      <c r="O39" s="44"/>
      <c r="P39" s="43"/>
    </row>
    <row r="40" spans="1:16" s="45" customFormat="1" ht="13.5">
      <c r="A40" s="37">
        <v>22</v>
      </c>
      <c r="B40" s="57"/>
      <c r="C40" s="123" t="s">
        <v>663</v>
      </c>
      <c r="D40" s="122" t="s">
        <v>4</v>
      </c>
      <c r="E40" s="267">
        <v>1</v>
      </c>
      <c r="F40" s="207"/>
      <c r="G40" s="207"/>
      <c r="H40" s="251"/>
      <c r="I40" s="252"/>
      <c r="J40" s="252"/>
      <c r="K40" s="253"/>
      <c r="L40" s="110"/>
      <c r="M40" s="111"/>
      <c r="N40" s="111"/>
      <c r="O40" s="111"/>
      <c r="P40" s="110"/>
    </row>
    <row r="41" spans="1:16" s="45" customFormat="1" ht="13.5">
      <c r="A41" s="37">
        <v>23</v>
      </c>
      <c r="B41" s="57"/>
      <c r="C41" s="58" t="s">
        <v>48</v>
      </c>
      <c r="D41" s="55" t="s">
        <v>9</v>
      </c>
      <c r="E41" s="255">
        <v>170</v>
      </c>
      <c r="F41" s="177"/>
      <c r="G41" s="177"/>
      <c r="H41" s="62"/>
      <c r="I41" s="62"/>
      <c r="J41" s="62"/>
      <c r="K41" s="80"/>
      <c r="L41" s="62"/>
      <c r="M41" s="62"/>
      <c r="N41" s="62"/>
      <c r="O41" s="62"/>
      <c r="P41" s="80"/>
    </row>
    <row r="42" spans="1:16" s="45" customFormat="1" ht="13.5">
      <c r="A42" s="37">
        <v>24</v>
      </c>
      <c r="B42" s="57"/>
      <c r="C42" s="107" t="s">
        <v>53</v>
      </c>
      <c r="D42" s="55" t="s">
        <v>55</v>
      </c>
      <c r="E42" s="255">
        <v>34</v>
      </c>
      <c r="F42" s="177"/>
      <c r="G42" s="177"/>
      <c r="H42" s="62"/>
      <c r="I42" s="62"/>
      <c r="J42" s="62"/>
      <c r="K42" s="80"/>
      <c r="L42" s="62"/>
      <c r="M42" s="62"/>
      <c r="N42" s="62"/>
      <c r="O42" s="62"/>
      <c r="P42" s="80"/>
    </row>
    <row r="43" spans="1:16" s="45" customFormat="1" ht="13.5">
      <c r="A43" s="37">
        <v>25</v>
      </c>
      <c r="B43" s="57"/>
      <c r="C43" s="107" t="s">
        <v>52</v>
      </c>
      <c r="D43" s="55" t="s">
        <v>16</v>
      </c>
      <c r="E43" s="255">
        <v>1020</v>
      </c>
      <c r="F43" s="177"/>
      <c r="G43" s="177"/>
      <c r="H43" s="62"/>
      <c r="I43" s="62"/>
      <c r="J43" s="62"/>
      <c r="K43" s="80"/>
      <c r="L43" s="62"/>
      <c r="M43" s="62"/>
      <c r="N43" s="62"/>
      <c r="O43" s="62"/>
      <c r="P43" s="80"/>
    </row>
    <row r="44" spans="1:16" s="45" customFormat="1" ht="12" customHeight="1" thickBot="1">
      <c r="A44" s="278">
        <v>26</v>
      </c>
      <c r="B44" s="173"/>
      <c r="C44" s="319" t="s">
        <v>54</v>
      </c>
      <c r="D44" s="172" t="s">
        <v>9</v>
      </c>
      <c r="E44" s="320">
        <v>187</v>
      </c>
      <c r="F44" s="207"/>
      <c r="G44" s="207"/>
      <c r="H44" s="115"/>
      <c r="I44" s="115"/>
      <c r="J44" s="115"/>
      <c r="K44" s="114"/>
      <c r="L44" s="115"/>
      <c r="M44" s="115"/>
      <c r="N44" s="115"/>
      <c r="O44" s="115"/>
      <c r="P44" s="114"/>
    </row>
    <row r="45" spans="1:16" ht="12" customHeight="1" thickBot="1">
      <c r="A45" s="689" t="s">
        <v>1097</v>
      </c>
      <c r="B45" s="689"/>
      <c r="C45" s="689"/>
      <c r="D45" s="689"/>
      <c r="E45" s="689"/>
      <c r="F45" s="689"/>
      <c r="G45" s="689"/>
      <c r="H45" s="689"/>
      <c r="I45" s="689"/>
      <c r="J45" s="689"/>
      <c r="K45" s="403"/>
      <c r="L45" s="403"/>
      <c r="M45" s="403"/>
      <c r="N45" s="403"/>
      <c r="O45" s="403"/>
      <c r="P45" s="403"/>
    </row>
    <row r="46" ht="5.25" customHeight="1"/>
    <row r="47" spans="1:16" ht="12" customHeight="1">
      <c r="A47" s="430" t="s">
        <v>1120</v>
      </c>
      <c r="B47" s="431"/>
      <c r="C47" s="431"/>
      <c r="D47" s="432"/>
      <c r="E47" s="432"/>
      <c r="F47" s="432"/>
      <c r="G47" s="432"/>
      <c r="H47" s="432"/>
      <c r="I47" s="432"/>
      <c r="J47" s="432"/>
      <c r="K47" s="432"/>
      <c r="L47" s="432"/>
      <c r="M47" s="432"/>
      <c r="N47" s="432"/>
      <c r="O47" s="432"/>
      <c r="P47" s="431"/>
    </row>
    <row r="48" ht="12" customHeight="1"/>
    <row r="49" spans="1:9" ht="12" customHeight="1">
      <c r="A49" s="17" t="s">
        <v>31</v>
      </c>
      <c r="B49" s="679"/>
      <c r="C49" s="680"/>
      <c r="D49" s="680"/>
      <c r="E49" s="680"/>
      <c r="F49" s="680"/>
      <c r="G49" s="680"/>
      <c r="H49" s="680"/>
      <c r="I49" s="680"/>
    </row>
    <row r="50" spans="1:9" ht="12" customHeight="1">
      <c r="A50" s="18"/>
      <c r="B50" s="660" t="s">
        <v>32</v>
      </c>
      <c r="C50" s="660"/>
      <c r="D50" s="660"/>
      <c r="E50" s="660"/>
      <c r="F50" s="660"/>
      <c r="G50" s="660"/>
      <c r="H50" s="660"/>
      <c r="I50" s="660"/>
    </row>
    <row r="51" spans="1:9" ht="12" customHeight="1">
      <c r="A51"/>
      <c r="B51" s="1" t="s">
        <v>1102</v>
      </c>
      <c r="C51" s="1"/>
      <c r="D51" s="1"/>
      <c r="E51" s="1"/>
      <c r="F51" s="1"/>
      <c r="G51" s="1"/>
      <c r="H51" s="1"/>
      <c r="I51" s="1"/>
    </row>
    <row r="52" spans="1:9" ht="9.75" customHeight="1">
      <c r="A52" s="1"/>
      <c r="B52" s="1"/>
      <c r="C52" s="1"/>
      <c r="D52" s="1"/>
      <c r="E52" s="1"/>
      <c r="F52" s="1"/>
      <c r="G52" s="1"/>
      <c r="H52" s="1"/>
      <c r="I52" s="1"/>
    </row>
    <row r="53" spans="1:9" ht="12" customHeight="1">
      <c r="A53" s="14" t="s">
        <v>33</v>
      </c>
      <c r="B53" s="679"/>
      <c r="C53" s="680"/>
      <c r="D53" s="680"/>
      <c r="E53" s="680"/>
      <c r="F53" s="680"/>
      <c r="G53" s="680"/>
      <c r="H53" s="680"/>
      <c r="I53" s="680"/>
    </row>
    <row r="54" spans="1:9" ht="12" customHeight="1">
      <c r="A54" s="1"/>
      <c r="B54" s="660" t="s">
        <v>32</v>
      </c>
      <c r="C54" s="660"/>
      <c r="D54" s="660"/>
      <c r="E54" s="660"/>
      <c r="F54" s="660"/>
      <c r="G54" s="660"/>
      <c r="H54" s="660"/>
      <c r="I54" s="660"/>
    </row>
    <row r="55" spans="1:9" ht="8.25" customHeight="1">
      <c r="A55" s="1"/>
      <c r="B55" s="395" t="s">
        <v>1101</v>
      </c>
      <c r="C55" s="176"/>
      <c r="D55" s="176"/>
      <c r="E55" s="176"/>
      <c r="F55" s="176"/>
      <c r="G55" s="176"/>
      <c r="H55" s="176"/>
      <c r="I55" s="176"/>
    </row>
  </sheetData>
  <sheetProtection selectLockedCells="1" selectUnlockedCells="1"/>
  <mergeCells count="28">
    <mergeCell ref="P14:P16"/>
    <mergeCell ref="B13:B16"/>
    <mergeCell ref="A2:O2"/>
    <mergeCell ref="A3:O3"/>
    <mergeCell ref="A4:O4"/>
    <mergeCell ref="H14:H16"/>
    <mergeCell ref="I14:I16"/>
    <mergeCell ref="J14:J16"/>
    <mergeCell ref="K14:K16"/>
    <mergeCell ref="A7:B7"/>
    <mergeCell ref="A8:B8"/>
    <mergeCell ref="H13:K13"/>
    <mergeCell ref="B49:I49"/>
    <mergeCell ref="C13:C16"/>
    <mergeCell ref="D13:D16"/>
    <mergeCell ref="E13:E16"/>
    <mergeCell ref="A13:A16"/>
    <mergeCell ref="A45:J45"/>
    <mergeCell ref="L13:P13"/>
    <mergeCell ref="B50:I50"/>
    <mergeCell ref="B53:I53"/>
    <mergeCell ref="B54:I54"/>
    <mergeCell ref="N14:N16"/>
    <mergeCell ref="M14:M16"/>
    <mergeCell ref="F13:F16"/>
    <mergeCell ref="G13:G16"/>
    <mergeCell ref="L14:L16"/>
    <mergeCell ref="O14:O16"/>
  </mergeCells>
  <printOptions horizontalCentered="1"/>
  <pageMargins left="0.15748031496062992" right="0.15748031496062992" top="0.7874015748031497" bottom="0.3937007874015748" header="0.5118110236220472" footer="0"/>
  <pageSetup firstPageNumber="80" useFirstPageNumber="1" horizontalDpi="300" verticalDpi="300" orientation="landscape" paperSize="9" scale="75"/>
</worksheet>
</file>

<file path=xl/worksheets/sheet11.xml><?xml version="1.0" encoding="utf-8"?>
<worksheet xmlns="http://schemas.openxmlformats.org/spreadsheetml/2006/main" xmlns:r="http://schemas.openxmlformats.org/officeDocument/2006/relationships">
  <dimension ref="A1:Q47"/>
  <sheetViews>
    <sheetView zoomScaleSheetLayoutView="100" zoomScalePageLayoutView="0" workbookViewId="0" topLeftCell="A1">
      <selection activeCell="A1" sqref="A1"/>
    </sheetView>
  </sheetViews>
  <sheetFormatPr defaultColWidth="9.140625" defaultRowHeight="12.75"/>
  <cols>
    <col min="1" max="1" width="11.00390625" style="53" customWidth="1"/>
    <col min="2" max="2" width="6.7109375" style="22" customWidth="1"/>
    <col min="3" max="3" width="57.140625" style="22" customWidth="1"/>
    <col min="4" max="4" width="7.140625" style="36" customWidth="1"/>
    <col min="5" max="15" width="8.42187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234</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688" t="s">
        <v>1144</v>
      </c>
      <c r="B13" s="687" t="s">
        <v>1149</v>
      </c>
      <c r="C13" s="687" t="s">
        <v>1150</v>
      </c>
      <c r="D13" s="681" t="s">
        <v>1151</v>
      </c>
      <c r="E13" s="687" t="s">
        <v>1152</v>
      </c>
      <c r="F13" s="683" t="s">
        <v>593</v>
      </c>
      <c r="G13" s="683" t="s">
        <v>594</v>
      </c>
      <c r="H13" s="687" t="s">
        <v>793</v>
      </c>
      <c r="I13" s="687"/>
      <c r="J13" s="687"/>
      <c r="K13" s="687"/>
      <c r="L13" s="676" t="s">
        <v>795</v>
      </c>
      <c r="M13" s="677"/>
      <c r="N13" s="677"/>
      <c r="O13" s="677"/>
      <c r="P13" s="678"/>
    </row>
    <row r="14" spans="1:17" ht="20.25" customHeight="1">
      <c r="A14" s="688"/>
      <c r="B14" s="687"/>
      <c r="C14" s="687"/>
      <c r="D14" s="681"/>
      <c r="E14" s="687"/>
      <c r="F14" s="684"/>
      <c r="G14" s="684"/>
      <c r="H14" s="681" t="s">
        <v>1153</v>
      </c>
      <c r="I14" s="681" t="s">
        <v>1154</v>
      </c>
      <c r="J14" s="681" t="s">
        <v>0</v>
      </c>
      <c r="K14" s="681" t="s">
        <v>1</v>
      </c>
      <c r="L14" s="683" t="s">
        <v>595</v>
      </c>
      <c r="M14" s="682" t="s">
        <v>1153</v>
      </c>
      <c r="N14" s="681" t="s">
        <v>1154</v>
      </c>
      <c r="O14" s="681" t="s">
        <v>0</v>
      </c>
      <c r="P14" s="681" t="s">
        <v>2</v>
      </c>
      <c r="Q14" s="5"/>
    </row>
    <row r="15" spans="1:17" ht="20.25" customHeight="1">
      <c r="A15" s="688"/>
      <c r="B15" s="687"/>
      <c r="C15" s="687"/>
      <c r="D15" s="681"/>
      <c r="E15" s="687"/>
      <c r="F15" s="684"/>
      <c r="G15" s="684"/>
      <c r="H15" s="681"/>
      <c r="I15" s="681"/>
      <c r="J15" s="681"/>
      <c r="K15" s="681"/>
      <c r="L15" s="684"/>
      <c r="M15" s="682"/>
      <c r="N15" s="681"/>
      <c r="O15" s="681"/>
      <c r="P15" s="681"/>
      <c r="Q15" s="5"/>
    </row>
    <row r="16" spans="1:17" ht="20.25" customHeight="1">
      <c r="A16" s="688"/>
      <c r="B16" s="687"/>
      <c r="C16" s="687"/>
      <c r="D16" s="681"/>
      <c r="E16" s="687"/>
      <c r="F16" s="685"/>
      <c r="G16" s="685"/>
      <c r="H16" s="681"/>
      <c r="I16" s="681"/>
      <c r="J16" s="681"/>
      <c r="K16" s="681"/>
      <c r="L16" s="685"/>
      <c r="M16" s="682"/>
      <c r="N16" s="681"/>
      <c r="O16" s="681"/>
      <c r="P16" s="681"/>
      <c r="Q16" s="5"/>
    </row>
    <row r="17" spans="1:16" s="36" customFormat="1" ht="13.5">
      <c r="A17" s="34">
        <v>1</v>
      </c>
      <c r="B17" s="35">
        <v>2</v>
      </c>
      <c r="C17" s="34">
        <v>3</v>
      </c>
      <c r="D17" s="35">
        <v>4</v>
      </c>
      <c r="E17" s="34">
        <v>5</v>
      </c>
      <c r="F17" s="34">
        <v>6</v>
      </c>
      <c r="G17" s="35">
        <v>7</v>
      </c>
      <c r="H17" s="34">
        <v>8</v>
      </c>
      <c r="I17" s="35">
        <v>9</v>
      </c>
      <c r="J17" s="34">
        <v>10</v>
      </c>
      <c r="K17" s="34">
        <v>11</v>
      </c>
      <c r="L17" s="35">
        <v>12</v>
      </c>
      <c r="M17" s="34">
        <v>13</v>
      </c>
      <c r="N17" s="35">
        <v>14</v>
      </c>
      <c r="O17" s="34">
        <v>15</v>
      </c>
      <c r="P17" s="34">
        <v>16</v>
      </c>
    </row>
    <row r="18" spans="1:16" s="45" customFormat="1" ht="13.5">
      <c r="A18" s="105"/>
      <c r="B18" s="90"/>
      <c r="C18" s="101" t="e">
        <f>A3</f>
        <v>#REF!</v>
      </c>
      <c r="D18" s="102"/>
      <c r="E18" s="103"/>
      <c r="F18" s="168"/>
      <c r="G18" s="168"/>
      <c r="H18" s="206"/>
      <c r="I18" s="206"/>
      <c r="J18" s="206"/>
      <c r="K18" s="93"/>
      <c r="L18" s="93"/>
      <c r="M18" s="93"/>
      <c r="N18" s="93"/>
      <c r="O18" s="93"/>
      <c r="P18" s="93"/>
    </row>
    <row r="19" spans="1:16" s="45" customFormat="1" ht="13.5">
      <c r="A19" s="37">
        <v>1</v>
      </c>
      <c r="B19" s="57"/>
      <c r="C19" s="47" t="s">
        <v>814</v>
      </c>
      <c r="D19" s="64" t="s">
        <v>9</v>
      </c>
      <c r="E19" s="268">
        <v>500</v>
      </c>
      <c r="F19" s="177"/>
      <c r="G19" s="177"/>
      <c r="H19" s="177"/>
      <c r="I19" s="177"/>
      <c r="J19" s="177"/>
      <c r="K19" s="205"/>
      <c r="L19" s="44"/>
      <c r="M19" s="44"/>
      <c r="N19" s="44"/>
      <c r="O19" s="44"/>
      <c r="P19" s="43"/>
    </row>
    <row r="20" spans="1:16" s="45" customFormat="1" ht="13.5">
      <c r="A20" s="37">
        <v>2</v>
      </c>
      <c r="B20" s="57"/>
      <c r="C20" s="121" t="s">
        <v>622</v>
      </c>
      <c r="D20" s="122" t="s">
        <v>3</v>
      </c>
      <c r="E20" s="269">
        <v>417.9</v>
      </c>
      <c r="F20" s="177"/>
      <c r="G20" s="177"/>
      <c r="H20" s="177"/>
      <c r="I20" s="177"/>
      <c r="J20" s="177"/>
      <c r="K20" s="205"/>
      <c r="L20" s="44"/>
      <c r="M20" s="44"/>
      <c r="N20" s="44"/>
      <c r="O20" s="44"/>
      <c r="P20" s="43"/>
    </row>
    <row r="21" spans="1:16" s="45" customFormat="1" ht="13.5">
      <c r="A21" s="37">
        <v>3</v>
      </c>
      <c r="B21" s="57"/>
      <c r="C21" s="123" t="s">
        <v>625</v>
      </c>
      <c r="D21" s="122" t="s">
        <v>3</v>
      </c>
      <c r="E21" s="269">
        <v>430.4</v>
      </c>
      <c r="F21" s="177"/>
      <c r="G21" s="177"/>
      <c r="H21" s="177"/>
      <c r="I21" s="177"/>
      <c r="J21" s="177"/>
      <c r="K21" s="205"/>
      <c r="L21" s="44"/>
      <c r="M21" s="44"/>
      <c r="N21" s="44"/>
      <c r="O21" s="44"/>
      <c r="P21" s="43"/>
    </row>
    <row r="22" spans="1:16" s="45" customFormat="1" ht="13.5">
      <c r="A22" s="37">
        <v>4</v>
      </c>
      <c r="B22" s="57"/>
      <c r="C22" s="121" t="s">
        <v>623</v>
      </c>
      <c r="D22" s="122" t="s">
        <v>3</v>
      </c>
      <c r="E22" s="269">
        <v>265.9</v>
      </c>
      <c r="F22" s="177"/>
      <c r="G22" s="177"/>
      <c r="H22" s="177"/>
      <c r="I22" s="177"/>
      <c r="J22" s="177"/>
      <c r="K22" s="205"/>
      <c r="L22" s="44"/>
      <c r="M22" s="44"/>
      <c r="N22" s="44"/>
      <c r="O22" s="44"/>
      <c r="P22" s="43"/>
    </row>
    <row r="23" spans="1:16" s="45" customFormat="1" ht="13.5">
      <c r="A23" s="37">
        <v>5</v>
      </c>
      <c r="B23" s="57"/>
      <c r="C23" s="123" t="s">
        <v>626</v>
      </c>
      <c r="D23" s="122" t="s">
        <v>3</v>
      </c>
      <c r="E23" s="269">
        <v>273.9</v>
      </c>
      <c r="F23" s="177"/>
      <c r="G23" s="177"/>
      <c r="H23" s="177"/>
      <c r="I23" s="177"/>
      <c r="J23" s="177"/>
      <c r="K23" s="205"/>
      <c r="L23" s="44"/>
      <c r="M23" s="44"/>
      <c r="N23" s="44"/>
      <c r="O23" s="44"/>
      <c r="P23" s="43"/>
    </row>
    <row r="24" spans="1:16" s="45" customFormat="1" ht="13.5">
      <c r="A24" s="37">
        <v>6</v>
      </c>
      <c r="B24" s="57"/>
      <c r="C24" s="121" t="s">
        <v>815</v>
      </c>
      <c r="D24" s="122" t="s">
        <v>3</v>
      </c>
      <c r="E24" s="269">
        <v>126.6</v>
      </c>
      <c r="F24" s="177"/>
      <c r="G24" s="177"/>
      <c r="H24" s="177"/>
      <c r="I24" s="177"/>
      <c r="J24" s="177"/>
      <c r="K24" s="205"/>
      <c r="L24" s="44"/>
      <c r="M24" s="44"/>
      <c r="N24" s="44"/>
      <c r="O24" s="44"/>
      <c r="P24" s="43"/>
    </row>
    <row r="25" spans="1:16" s="45" customFormat="1" ht="13.5">
      <c r="A25" s="37">
        <v>7</v>
      </c>
      <c r="B25" s="57"/>
      <c r="C25" s="121" t="s">
        <v>624</v>
      </c>
      <c r="D25" s="122" t="s">
        <v>9</v>
      </c>
      <c r="E25" s="269">
        <v>120</v>
      </c>
      <c r="F25" s="177"/>
      <c r="G25" s="177"/>
      <c r="H25" s="177"/>
      <c r="I25" s="177"/>
      <c r="J25" s="177"/>
      <c r="K25" s="205"/>
      <c r="L25" s="44"/>
      <c r="M25" s="44"/>
      <c r="N25" s="44"/>
      <c r="O25" s="44"/>
      <c r="P25" s="43"/>
    </row>
    <row r="26" spans="1:16" s="45" customFormat="1" ht="13.5">
      <c r="A26" s="37">
        <v>8</v>
      </c>
      <c r="B26" s="57"/>
      <c r="C26" s="121" t="s">
        <v>816</v>
      </c>
      <c r="D26" s="122" t="s">
        <v>6</v>
      </c>
      <c r="E26" s="269">
        <v>1</v>
      </c>
      <c r="F26" s="177"/>
      <c r="G26" s="177"/>
      <c r="H26" s="177"/>
      <c r="I26" s="177"/>
      <c r="J26" s="177"/>
      <c r="K26" s="205"/>
      <c r="L26" s="44"/>
      <c r="M26" s="44"/>
      <c r="N26" s="44"/>
      <c r="O26" s="44"/>
      <c r="P26" s="43"/>
    </row>
    <row r="27" spans="1:16" s="45" customFormat="1" ht="13.5">
      <c r="A27" s="37">
        <v>9</v>
      </c>
      <c r="B27" s="57"/>
      <c r="C27" s="41" t="s">
        <v>636</v>
      </c>
      <c r="D27" s="38" t="s">
        <v>9</v>
      </c>
      <c r="E27" s="256">
        <v>168</v>
      </c>
      <c r="F27" s="207"/>
      <c r="G27" s="207"/>
      <c r="H27" s="109"/>
      <c r="I27" s="212"/>
      <c r="J27" s="109"/>
      <c r="K27" s="110"/>
      <c r="L27" s="110"/>
      <c r="M27" s="111"/>
      <c r="N27" s="111"/>
      <c r="O27" s="111"/>
      <c r="P27" s="110"/>
    </row>
    <row r="28" spans="1:16" s="45" customFormat="1" ht="13.5">
      <c r="A28" s="37">
        <v>10</v>
      </c>
      <c r="B28" s="57"/>
      <c r="C28" s="229" t="s">
        <v>634</v>
      </c>
      <c r="D28" s="38" t="s">
        <v>11</v>
      </c>
      <c r="E28" s="270">
        <v>0.74</v>
      </c>
      <c r="F28" s="207"/>
      <c r="G28" s="177"/>
      <c r="H28" s="61"/>
      <c r="I28" s="213"/>
      <c r="J28" s="61"/>
      <c r="K28" s="80"/>
      <c r="L28" s="80"/>
      <c r="M28" s="62"/>
      <c r="N28" s="62"/>
      <c r="O28" s="62"/>
      <c r="P28" s="80"/>
    </row>
    <row r="29" spans="1:16" s="45" customFormat="1" ht="13.5">
      <c r="A29" s="37">
        <v>11</v>
      </c>
      <c r="B29" s="57"/>
      <c r="C29" s="229" t="s">
        <v>635</v>
      </c>
      <c r="D29" s="38" t="s">
        <v>11</v>
      </c>
      <c r="E29" s="271">
        <v>0.44</v>
      </c>
      <c r="F29" s="207"/>
      <c r="G29" s="207"/>
      <c r="H29" s="215"/>
      <c r="I29" s="216"/>
      <c r="J29" s="215"/>
      <c r="K29" s="114"/>
      <c r="L29" s="114"/>
      <c r="M29" s="115"/>
      <c r="N29" s="115"/>
      <c r="O29" s="115"/>
      <c r="P29" s="114"/>
    </row>
    <row r="30" spans="1:16" s="45" customFormat="1" ht="13.5" customHeight="1">
      <c r="A30" s="37">
        <v>12</v>
      </c>
      <c r="B30" s="57"/>
      <c r="C30" s="120" t="s">
        <v>637</v>
      </c>
      <c r="D30" s="214" t="s">
        <v>6</v>
      </c>
      <c r="E30" s="272">
        <v>1</v>
      </c>
      <c r="F30" s="207"/>
      <c r="G30" s="177"/>
      <c r="H30" s="61"/>
      <c r="I30" s="213"/>
      <c r="J30" s="61"/>
      <c r="K30" s="114"/>
      <c r="L30" s="114"/>
      <c r="M30" s="115"/>
      <c r="N30" s="115"/>
      <c r="O30" s="115"/>
      <c r="P30" s="114"/>
    </row>
    <row r="31" spans="1:16" s="45" customFormat="1" ht="13.5" customHeight="1">
      <c r="A31" s="37">
        <v>13</v>
      </c>
      <c r="B31" s="57"/>
      <c r="C31" s="217" t="s">
        <v>638</v>
      </c>
      <c r="D31" s="214" t="s">
        <v>9</v>
      </c>
      <c r="E31" s="272">
        <v>168</v>
      </c>
      <c r="F31" s="207"/>
      <c r="G31" s="207"/>
      <c r="H31" s="61"/>
      <c r="I31" s="213"/>
      <c r="J31" s="61"/>
      <c r="K31" s="114"/>
      <c r="L31" s="114"/>
      <c r="M31" s="115"/>
      <c r="N31" s="115"/>
      <c r="O31" s="115"/>
      <c r="P31" s="114"/>
    </row>
    <row r="32" spans="1:16" s="45" customFormat="1" ht="13.5" customHeight="1">
      <c r="A32" s="37">
        <v>14</v>
      </c>
      <c r="B32" s="57"/>
      <c r="C32" s="120" t="s">
        <v>639</v>
      </c>
      <c r="D32" s="214" t="s">
        <v>9</v>
      </c>
      <c r="E32" s="272">
        <v>176.4</v>
      </c>
      <c r="F32" s="177"/>
      <c r="G32" s="177"/>
      <c r="H32" s="61"/>
      <c r="I32" s="213"/>
      <c r="J32" s="61"/>
      <c r="K32" s="114"/>
      <c r="L32" s="114"/>
      <c r="M32" s="115"/>
      <c r="N32" s="115"/>
      <c r="O32" s="115"/>
      <c r="P32" s="114"/>
    </row>
    <row r="33" spans="1:16" s="45" customFormat="1" ht="13.5" customHeight="1">
      <c r="A33" s="37">
        <v>15</v>
      </c>
      <c r="B33" s="57"/>
      <c r="C33" s="217" t="s">
        <v>817</v>
      </c>
      <c r="D33" s="214" t="s">
        <v>9</v>
      </c>
      <c r="E33" s="272">
        <v>168</v>
      </c>
      <c r="F33" s="207"/>
      <c r="G33" s="207"/>
      <c r="H33" s="61"/>
      <c r="I33" s="213"/>
      <c r="J33" s="61"/>
      <c r="K33" s="114"/>
      <c r="L33" s="114"/>
      <c r="M33" s="115"/>
      <c r="N33" s="115"/>
      <c r="O33" s="115"/>
      <c r="P33" s="114"/>
    </row>
    <row r="34" spans="1:16" s="45" customFormat="1" ht="14.25" thickBot="1">
      <c r="A34" s="278">
        <v>16</v>
      </c>
      <c r="B34" s="173"/>
      <c r="C34" s="321" t="s">
        <v>640</v>
      </c>
      <c r="D34" s="322" t="s">
        <v>9</v>
      </c>
      <c r="E34" s="323">
        <v>176.4</v>
      </c>
      <c r="F34" s="207"/>
      <c r="G34" s="207"/>
      <c r="H34" s="215"/>
      <c r="I34" s="216"/>
      <c r="J34" s="324"/>
      <c r="K34" s="114"/>
      <c r="L34" s="114"/>
      <c r="M34" s="115"/>
      <c r="N34" s="115"/>
      <c r="O34" s="115"/>
      <c r="P34" s="114"/>
    </row>
    <row r="35" spans="1:16" ht="13.5" customHeight="1" thickBot="1">
      <c r="A35" s="689" t="s">
        <v>1097</v>
      </c>
      <c r="B35" s="689"/>
      <c r="C35" s="689"/>
      <c r="D35" s="689"/>
      <c r="E35" s="689"/>
      <c r="F35" s="689"/>
      <c r="G35" s="689"/>
      <c r="H35" s="689"/>
      <c r="I35" s="689"/>
      <c r="J35" s="689"/>
      <c r="K35" s="421"/>
      <c r="L35" s="403"/>
      <c r="M35" s="403"/>
      <c r="N35" s="403"/>
      <c r="O35" s="403"/>
      <c r="P35" s="403"/>
    </row>
    <row r="37" spans="1:16" ht="13.5">
      <c r="A37" s="430" t="s">
        <v>1120</v>
      </c>
      <c r="B37" s="431"/>
      <c r="C37" s="431"/>
      <c r="D37" s="432"/>
      <c r="E37" s="432"/>
      <c r="F37" s="432"/>
      <c r="G37" s="432"/>
      <c r="H37" s="432"/>
      <c r="I37" s="432"/>
      <c r="J37" s="432"/>
      <c r="K37" s="432"/>
      <c r="L37" s="432"/>
      <c r="M37" s="432"/>
      <c r="N37" s="432"/>
      <c r="O37" s="432"/>
      <c r="P37" s="431"/>
    </row>
    <row r="39" spans="1:9" ht="15">
      <c r="A39" s="17" t="s">
        <v>31</v>
      </c>
      <c r="B39" s="679"/>
      <c r="C39" s="680"/>
      <c r="D39" s="680"/>
      <c r="E39" s="680"/>
      <c r="F39" s="680"/>
      <c r="G39" s="680"/>
      <c r="H39" s="680"/>
      <c r="I39" s="680"/>
    </row>
    <row r="40" spans="1:9" ht="12.75" customHeight="1">
      <c r="A40" s="18"/>
      <c r="B40" s="660" t="s">
        <v>32</v>
      </c>
      <c r="C40" s="660"/>
      <c r="D40" s="660"/>
      <c r="E40" s="660"/>
      <c r="F40" s="660"/>
      <c r="G40" s="660"/>
      <c r="H40" s="660"/>
      <c r="I40" s="660"/>
    </row>
    <row r="41" spans="1:9" ht="13.5">
      <c r="A41"/>
      <c r="B41" s="1" t="s">
        <v>1102</v>
      </c>
      <c r="C41" s="1"/>
      <c r="D41" s="1"/>
      <c r="E41" s="1"/>
      <c r="F41" s="1"/>
      <c r="G41" s="1"/>
      <c r="H41" s="1"/>
      <c r="I41" s="1"/>
    </row>
    <row r="42" spans="1:9" ht="13.5">
      <c r="A42" s="1"/>
      <c r="B42" s="1"/>
      <c r="C42" s="1"/>
      <c r="D42" s="1"/>
      <c r="E42" s="1"/>
      <c r="F42" s="1"/>
      <c r="G42" s="1"/>
      <c r="H42" s="1"/>
      <c r="I42" s="1"/>
    </row>
    <row r="43" spans="1:9" ht="15">
      <c r="A43" s="14" t="s">
        <v>33</v>
      </c>
      <c r="B43" s="679"/>
      <c r="C43" s="680"/>
      <c r="D43" s="680"/>
      <c r="E43" s="680"/>
      <c r="F43" s="680"/>
      <c r="G43" s="680"/>
      <c r="H43" s="680"/>
      <c r="I43" s="680"/>
    </row>
    <row r="44" spans="1:9" ht="13.5">
      <c r="A44" s="1"/>
      <c r="B44" s="660" t="s">
        <v>32</v>
      </c>
      <c r="C44" s="660"/>
      <c r="D44" s="660"/>
      <c r="E44" s="660"/>
      <c r="F44" s="660"/>
      <c r="G44" s="660"/>
      <c r="H44" s="660"/>
      <c r="I44" s="660"/>
    </row>
    <row r="45" spans="1:9" ht="13.5">
      <c r="A45" s="1"/>
      <c r="B45" s="395" t="s">
        <v>1101</v>
      </c>
      <c r="C45" s="176"/>
      <c r="D45" s="176"/>
      <c r="E45" s="176"/>
      <c r="F45" s="176"/>
      <c r="G45" s="176"/>
      <c r="H45" s="176"/>
      <c r="I45" s="176"/>
    </row>
    <row r="47" ht="13.5">
      <c r="H47" s="211"/>
    </row>
  </sheetData>
  <sheetProtection selectLockedCells="1" selectUnlockedCells="1"/>
  <mergeCells count="28">
    <mergeCell ref="A2:O2"/>
    <mergeCell ref="A3:O3"/>
    <mergeCell ref="A4:O4"/>
    <mergeCell ref="N14:N16"/>
    <mergeCell ref="A13:A16"/>
    <mergeCell ref="B13:B16"/>
    <mergeCell ref="C13:C16"/>
    <mergeCell ref="D13:D16"/>
    <mergeCell ref="H13:K13"/>
    <mergeCell ref="A7:B7"/>
    <mergeCell ref="L14:L16"/>
    <mergeCell ref="L13:P13"/>
    <mergeCell ref="A8:B8"/>
    <mergeCell ref="H14:H16"/>
    <mergeCell ref="I14:I16"/>
    <mergeCell ref="F13:F16"/>
    <mergeCell ref="G13:G16"/>
    <mergeCell ref="O14:O16"/>
    <mergeCell ref="B39:I39"/>
    <mergeCell ref="B40:I40"/>
    <mergeCell ref="B43:I43"/>
    <mergeCell ref="B44:I44"/>
    <mergeCell ref="P14:P16"/>
    <mergeCell ref="A35:J35"/>
    <mergeCell ref="M14:M16"/>
    <mergeCell ref="E13:E16"/>
    <mergeCell ref="J14:J16"/>
    <mergeCell ref="K14:K16"/>
  </mergeCells>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80"/>
</worksheet>
</file>

<file path=xl/worksheets/sheet12.xml><?xml version="1.0" encoding="utf-8"?>
<worksheet xmlns="http://schemas.openxmlformats.org/spreadsheetml/2006/main" xmlns:r="http://schemas.openxmlformats.org/officeDocument/2006/relationships">
  <dimension ref="A1:Q58"/>
  <sheetViews>
    <sheetView zoomScaleSheetLayoutView="100" zoomScalePageLayoutView="0" workbookViewId="0" topLeftCell="A1">
      <selection activeCell="A1" sqref="A1"/>
    </sheetView>
  </sheetViews>
  <sheetFormatPr defaultColWidth="9.140625" defaultRowHeight="12.75"/>
  <cols>
    <col min="1" max="1" width="11.421875" style="53" customWidth="1"/>
    <col min="2" max="2" width="8.421875" style="22" customWidth="1"/>
    <col min="3" max="3" width="63.28125" style="22" customWidth="1"/>
    <col min="4" max="4" width="7.140625" style="36" customWidth="1"/>
    <col min="5" max="14" width="8.421875" style="36" customWidth="1"/>
    <col min="15" max="15" width="9.0039062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20</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13.5">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703" t="s">
        <v>1144</v>
      </c>
      <c r="B13" s="704" t="s">
        <v>1149</v>
      </c>
      <c r="C13" s="704" t="s">
        <v>1150</v>
      </c>
      <c r="D13" s="705" t="s">
        <v>1151</v>
      </c>
      <c r="E13" s="704" t="s">
        <v>1152</v>
      </c>
      <c r="F13" s="705" t="s">
        <v>593</v>
      </c>
      <c r="G13" s="705" t="s">
        <v>594</v>
      </c>
      <c r="H13" s="704" t="s">
        <v>793</v>
      </c>
      <c r="I13" s="704"/>
      <c r="J13" s="704"/>
      <c r="K13" s="704"/>
      <c r="L13" s="704" t="s">
        <v>795</v>
      </c>
      <c r="M13" s="704"/>
      <c r="N13" s="704"/>
      <c r="O13" s="704"/>
      <c r="P13" s="704"/>
    </row>
    <row r="14" spans="1:17" ht="20.25" customHeight="1">
      <c r="A14" s="703"/>
      <c r="B14" s="704"/>
      <c r="C14" s="704"/>
      <c r="D14" s="705"/>
      <c r="E14" s="704"/>
      <c r="F14" s="705"/>
      <c r="G14" s="705"/>
      <c r="H14" s="705" t="s">
        <v>1153</v>
      </c>
      <c r="I14" s="705" t="s">
        <v>1154</v>
      </c>
      <c r="J14" s="705" t="s">
        <v>0</v>
      </c>
      <c r="K14" s="705" t="s">
        <v>1</v>
      </c>
      <c r="L14" s="705" t="s">
        <v>998</v>
      </c>
      <c r="M14" s="706" t="s">
        <v>1153</v>
      </c>
      <c r="N14" s="705" t="s">
        <v>1154</v>
      </c>
      <c r="O14" s="705" t="s">
        <v>0</v>
      </c>
      <c r="P14" s="705" t="s">
        <v>2</v>
      </c>
      <c r="Q14" s="5"/>
    </row>
    <row r="15" spans="1:17" ht="20.25" customHeight="1">
      <c r="A15" s="703"/>
      <c r="B15" s="704"/>
      <c r="C15" s="704"/>
      <c r="D15" s="705"/>
      <c r="E15" s="704"/>
      <c r="F15" s="705"/>
      <c r="G15" s="705"/>
      <c r="H15" s="705"/>
      <c r="I15" s="705"/>
      <c r="J15" s="705"/>
      <c r="K15" s="705"/>
      <c r="L15" s="705"/>
      <c r="M15" s="706"/>
      <c r="N15" s="705"/>
      <c r="O15" s="705"/>
      <c r="P15" s="705"/>
      <c r="Q15" s="5"/>
    </row>
    <row r="16" spans="1:17" ht="20.25" customHeight="1">
      <c r="A16" s="703"/>
      <c r="B16" s="704"/>
      <c r="C16" s="704"/>
      <c r="D16" s="705"/>
      <c r="E16" s="704"/>
      <c r="F16" s="705"/>
      <c r="G16" s="705"/>
      <c r="H16" s="705"/>
      <c r="I16" s="705"/>
      <c r="J16" s="705"/>
      <c r="K16" s="705"/>
      <c r="L16" s="705"/>
      <c r="M16" s="706"/>
      <c r="N16" s="705"/>
      <c r="O16" s="705"/>
      <c r="P16" s="705"/>
      <c r="Q16" s="5"/>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179"/>
      <c r="B18" s="95"/>
      <c r="C18" s="96" t="e">
        <f>A3</f>
        <v>#REF!</v>
      </c>
      <c r="D18" s="97"/>
      <c r="E18" s="98"/>
      <c r="F18" s="97"/>
      <c r="G18" s="97"/>
      <c r="H18" s="99"/>
      <c r="I18" s="99"/>
      <c r="J18" s="99"/>
      <c r="K18" s="100"/>
      <c r="L18" s="100"/>
      <c r="M18" s="100"/>
      <c r="N18" s="100"/>
      <c r="O18" s="100"/>
      <c r="P18" s="100"/>
    </row>
    <row r="19" spans="1:16" s="45" customFormat="1" ht="27">
      <c r="A19" s="56">
        <v>1</v>
      </c>
      <c r="B19" s="57"/>
      <c r="C19" s="58" t="s">
        <v>818</v>
      </c>
      <c r="D19" s="196" t="s">
        <v>223</v>
      </c>
      <c r="E19" s="197">
        <v>1625</v>
      </c>
      <c r="F19" s="178"/>
      <c r="G19" s="178"/>
      <c r="H19" s="197"/>
      <c r="I19" s="198"/>
      <c r="J19" s="198"/>
      <c r="K19" s="199"/>
      <c r="L19" s="199"/>
      <c r="M19" s="200"/>
      <c r="N19" s="200"/>
      <c r="O19" s="200"/>
      <c r="P19" s="199"/>
    </row>
    <row r="20" spans="1:16" s="45" customFormat="1" ht="14.25" customHeight="1">
      <c r="A20" s="56">
        <v>2</v>
      </c>
      <c r="B20" s="57"/>
      <c r="C20" s="107" t="s">
        <v>819</v>
      </c>
      <c r="D20" s="196" t="s">
        <v>314</v>
      </c>
      <c r="E20" s="197">
        <v>568.8</v>
      </c>
      <c r="F20" s="178"/>
      <c r="G20" s="178"/>
      <c r="H20" s="197"/>
      <c r="I20" s="198"/>
      <c r="J20" s="198"/>
      <c r="K20" s="199"/>
      <c r="L20" s="199"/>
      <c r="M20" s="200"/>
      <c r="N20" s="200"/>
      <c r="O20" s="200"/>
      <c r="P20" s="199"/>
    </row>
    <row r="21" spans="1:16" s="45" customFormat="1" ht="14.25" customHeight="1">
      <c r="A21" s="56">
        <v>3</v>
      </c>
      <c r="B21" s="57"/>
      <c r="C21" s="107" t="s">
        <v>589</v>
      </c>
      <c r="D21" s="196" t="s">
        <v>16</v>
      </c>
      <c r="E21" s="197">
        <v>8125</v>
      </c>
      <c r="F21" s="178"/>
      <c r="G21" s="178"/>
      <c r="H21" s="197"/>
      <c r="I21" s="198"/>
      <c r="J21" s="198"/>
      <c r="K21" s="199"/>
      <c r="L21" s="199"/>
      <c r="M21" s="200"/>
      <c r="N21" s="200"/>
      <c r="O21" s="200"/>
      <c r="P21" s="199"/>
    </row>
    <row r="22" spans="1:16" s="45" customFormat="1" ht="14.25" customHeight="1">
      <c r="A22" s="56">
        <v>4</v>
      </c>
      <c r="B22" s="57"/>
      <c r="C22" s="107" t="s">
        <v>621</v>
      </c>
      <c r="D22" s="196" t="s">
        <v>223</v>
      </c>
      <c r="E22" s="197">
        <v>1706.3</v>
      </c>
      <c r="F22" s="178"/>
      <c r="G22" s="178"/>
      <c r="H22" s="197"/>
      <c r="I22" s="198"/>
      <c r="J22" s="198"/>
      <c r="K22" s="199"/>
      <c r="L22" s="199"/>
      <c r="M22" s="200"/>
      <c r="N22" s="200"/>
      <c r="O22" s="200"/>
      <c r="P22" s="199"/>
    </row>
    <row r="23" spans="1:16" s="45" customFormat="1" ht="27">
      <c r="A23" s="56">
        <v>6</v>
      </c>
      <c r="B23" s="57"/>
      <c r="C23" s="274" t="s">
        <v>592</v>
      </c>
      <c r="D23" s="201" t="s">
        <v>223</v>
      </c>
      <c r="E23" s="273">
        <v>1625</v>
      </c>
      <c r="F23" s="178"/>
      <c r="G23" s="178"/>
      <c r="H23" s="197"/>
      <c r="I23" s="202"/>
      <c r="J23" s="202"/>
      <c r="K23" s="199"/>
      <c r="L23" s="199"/>
      <c r="M23" s="200"/>
      <c r="N23" s="200"/>
      <c r="O23" s="200"/>
      <c r="P23" s="199"/>
    </row>
    <row r="24" spans="1:16" s="45" customFormat="1" ht="14.25" customHeight="1">
      <c r="A24" s="56">
        <v>7</v>
      </c>
      <c r="B24" s="57"/>
      <c r="C24" s="275" t="s">
        <v>973</v>
      </c>
      <c r="D24" s="203" t="s">
        <v>314</v>
      </c>
      <c r="E24" s="198">
        <v>487.5</v>
      </c>
      <c r="F24" s="178"/>
      <c r="G24" s="178"/>
      <c r="H24" s="197"/>
      <c r="I24" s="198"/>
      <c r="J24" s="198"/>
      <c r="K24" s="199"/>
      <c r="L24" s="199"/>
      <c r="M24" s="200"/>
      <c r="N24" s="200"/>
      <c r="O24" s="200"/>
      <c r="P24" s="199"/>
    </row>
    <row r="25" spans="1:16" s="45" customFormat="1" ht="14.25" customHeight="1">
      <c r="A25" s="56">
        <v>8</v>
      </c>
      <c r="B25" s="57"/>
      <c r="C25" s="275" t="s">
        <v>974</v>
      </c>
      <c r="D25" s="203" t="s">
        <v>16</v>
      </c>
      <c r="E25" s="198">
        <v>11375</v>
      </c>
      <c r="F25" s="178"/>
      <c r="G25" s="178"/>
      <c r="H25" s="197"/>
      <c r="I25" s="198"/>
      <c r="J25" s="198"/>
      <c r="K25" s="199"/>
      <c r="L25" s="199"/>
      <c r="M25" s="200"/>
      <c r="N25" s="200"/>
      <c r="O25" s="200"/>
      <c r="P25" s="199"/>
    </row>
    <row r="26" spans="1:16" s="45" customFormat="1" ht="14.25" customHeight="1">
      <c r="A26" s="56">
        <v>9</v>
      </c>
      <c r="B26" s="57"/>
      <c r="C26" s="275" t="s">
        <v>590</v>
      </c>
      <c r="D26" s="201" t="s">
        <v>223</v>
      </c>
      <c r="E26" s="198">
        <v>1868.75</v>
      </c>
      <c r="F26" s="178"/>
      <c r="G26" s="178"/>
      <c r="H26" s="197"/>
      <c r="I26" s="198"/>
      <c r="J26" s="198"/>
      <c r="K26" s="199"/>
      <c r="L26" s="199"/>
      <c r="M26" s="200"/>
      <c r="N26" s="200"/>
      <c r="O26" s="200"/>
      <c r="P26" s="199"/>
    </row>
    <row r="27" spans="1:16" s="45" customFormat="1" ht="14.25" customHeight="1">
      <c r="A27" s="56">
        <v>10</v>
      </c>
      <c r="B27" s="57"/>
      <c r="C27" s="275" t="s">
        <v>820</v>
      </c>
      <c r="D27" s="203" t="s">
        <v>16</v>
      </c>
      <c r="E27" s="198">
        <v>325</v>
      </c>
      <c r="F27" s="178"/>
      <c r="G27" s="178"/>
      <c r="H27" s="197"/>
      <c r="I27" s="198"/>
      <c r="J27" s="198"/>
      <c r="K27" s="199"/>
      <c r="L27" s="199"/>
      <c r="M27" s="200"/>
      <c r="N27" s="200"/>
      <c r="O27" s="200"/>
      <c r="P27" s="199"/>
    </row>
    <row r="28" spans="1:16" s="45" customFormat="1" ht="14.25" customHeight="1">
      <c r="A28" s="56">
        <v>11</v>
      </c>
      <c r="B28" s="57"/>
      <c r="C28" s="275" t="s">
        <v>821</v>
      </c>
      <c r="D28" s="203" t="s">
        <v>16</v>
      </c>
      <c r="E28" s="198">
        <v>6500</v>
      </c>
      <c r="F28" s="178"/>
      <c r="G28" s="178"/>
      <c r="H28" s="197"/>
      <c r="I28" s="198"/>
      <c r="J28" s="198"/>
      <c r="K28" s="199"/>
      <c r="L28" s="199"/>
      <c r="M28" s="200"/>
      <c r="N28" s="200"/>
      <c r="O28" s="200"/>
      <c r="P28" s="199"/>
    </row>
    <row r="29" spans="1:16" s="45" customFormat="1" ht="14.25" customHeight="1">
      <c r="A29" s="56">
        <v>12</v>
      </c>
      <c r="B29" s="57"/>
      <c r="C29" s="275" t="s">
        <v>643</v>
      </c>
      <c r="D29" s="203" t="s">
        <v>3</v>
      </c>
      <c r="E29" s="198">
        <v>1280</v>
      </c>
      <c r="F29" s="178"/>
      <c r="G29" s="178"/>
      <c r="H29" s="197"/>
      <c r="I29" s="198"/>
      <c r="J29" s="198"/>
      <c r="K29" s="199"/>
      <c r="L29" s="199"/>
      <c r="M29" s="200"/>
      <c r="N29" s="200"/>
      <c r="O29" s="200"/>
      <c r="P29" s="199"/>
    </row>
    <row r="30" spans="1:16" s="45" customFormat="1" ht="14.25" customHeight="1">
      <c r="A30" s="56">
        <v>13</v>
      </c>
      <c r="B30" s="57"/>
      <c r="C30" s="275" t="s">
        <v>822</v>
      </c>
      <c r="D30" s="203" t="s">
        <v>591</v>
      </c>
      <c r="E30" s="198">
        <v>1</v>
      </c>
      <c r="F30" s="178"/>
      <c r="G30" s="178"/>
      <c r="H30" s="197"/>
      <c r="I30" s="198"/>
      <c r="J30" s="198"/>
      <c r="K30" s="199"/>
      <c r="L30" s="199"/>
      <c r="M30" s="200"/>
      <c r="N30" s="200"/>
      <c r="O30" s="200"/>
      <c r="P30" s="199"/>
    </row>
    <row r="31" spans="1:16" s="45" customFormat="1" ht="14.25" customHeight="1">
      <c r="A31" s="94"/>
      <c r="B31" s="95"/>
      <c r="C31" s="222" t="s">
        <v>823</v>
      </c>
      <c r="D31" s="97"/>
      <c r="E31" s="98"/>
      <c r="F31" s="171"/>
      <c r="G31" s="171"/>
      <c r="H31" s="223"/>
      <c r="I31" s="171"/>
      <c r="J31" s="171"/>
      <c r="K31" s="224"/>
      <c r="L31" s="224"/>
      <c r="M31" s="224"/>
      <c r="N31" s="224"/>
      <c r="O31" s="224"/>
      <c r="P31" s="224"/>
    </row>
    <row r="32" spans="1:16" s="45" customFormat="1" ht="14.25" customHeight="1">
      <c r="A32" s="56">
        <v>13</v>
      </c>
      <c r="B32" s="57"/>
      <c r="C32" s="276" t="s">
        <v>824</v>
      </c>
      <c r="D32" s="198" t="s">
        <v>9</v>
      </c>
      <c r="E32" s="198">
        <v>325</v>
      </c>
      <c r="F32" s="221"/>
      <c r="G32" s="221"/>
      <c r="H32" s="221"/>
      <c r="I32" s="221"/>
      <c r="J32" s="221"/>
      <c r="K32" s="225"/>
      <c r="L32" s="112"/>
      <c r="M32" s="112"/>
      <c r="N32" s="112"/>
      <c r="O32" s="112"/>
      <c r="P32" s="225"/>
    </row>
    <row r="33" spans="1:16" s="45" customFormat="1" ht="14.25" customHeight="1">
      <c r="A33" s="56">
        <v>14</v>
      </c>
      <c r="B33" s="57"/>
      <c r="C33" s="220" t="s">
        <v>750</v>
      </c>
      <c r="D33" s="198" t="s">
        <v>16</v>
      </c>
      <c r="E33" s="198">
        <v>113.75</v>
      </c>
      <c r="F33" s="221"/>
      <c r="G33" s="221"/>
      <c r="H33" s="221"/>
      <c r="I33" s="221"/>
      <c r="J33" s="221"/>
      <c r="K33" s="225"/>
      <c r="L33" s="112"/>
      <c r="M33" s="112"/>
      <c r="N33" s="112"/>
      <c r="O33" s="112"/>
      <c r="P33" s="225"/>
    </row>
    <row r="34" spans="1:16" s="45" customFormat="1" ht="14.25" customHeight="1">
      <c r="A34" s="56">
        <v>15</v>
      </c>
      <c r="B34" s="57"/>
      <c r="C34" s="220" t="s">
        <v>749</v>
      </c>
      <c r="D34" s="198" t="s">
        <v>16</v>
      </c>
      <c r="E34" s="198">
        <v>585</v>
      </c>
      <c r="F34" s="221"/>
      <c r="G34" s="221"/>
      <c r="H34" s="221"/>
      <c r="I34" s="221"/>
      <c r="J34" s="221"/>
      <c r="K34" s="225"/>
      <c r="L34" s="112"/>
      <c r="M34" s="112"/>
      <c r="N34" s="112"/>
      <c r="O34" s="112"/>
      <c r="P34" s="225"/>
    </row>
    <row r="35" spans="1:16" s="45" customFormat="1" ht="14.25" customHeight="1">
      <c r="A35" s="56">
        <v>16</v>
      </c>
      <c r="B35" s="57"/>
      <c r="C35" s="218" t="s">
        <v>644</v>
      </c>
      <c r="D35" s="198" t="s">
        <v>9</v>
      </c>
      <c r="E35" s="198">
        <v>325</v>
      </c>
      <c r="F35" s="221"/>
      <c r="G35" s="221"/>
      <c r="H35" s="221"/>
      <c r="I35" s="221"/>
      <c r="J35" s="221"/>
      <c r="K35" s="225"/>
      <c r="L35" s="112"/>
      <c r="M35" s="112"/>
      <c r="N35" s="112"/>
      <c r="O35" s="112"/>
      <c r="P35" s="225"/>
    </row>
    <row r="36" spans="1:16" s="45" customFormat="1" ht="14.25" customHeight="1">
      <c r="A36" s="56">
        <v>17</v>
      </c>
      <c r="B36" s="57"/>
      <c r="C36" s="220" t="s">
        <v>652</v>
      </c>
      <c r="D36" s="198" t="s">
        <v>9</v>
      </c>
      <c r="E36" s="198">
        <v>344.5</v>
      </c>
      <c r="F36" s="221"/>
      <c r="G36" s="221"/>
      <c r="H36" s="221"/>
      <c r="I36" s="221"/>
      <c r="J36" s="221"/>
      <c r="K36" s="225"/>
      <c r="L36" s="112"/>
      <c r="M36" s="112"/>
      <c r="N36" s="112"/>
      <c r="O36" s="112"/>
      <c r="P36" s="225"/>
    </row>
    <row r="37" spans="1:16" s="45" customFormat="1" ht="14.25" customHeight="1">
      <c r="A37" s="56">
        <v>18</v>
      </c>
      <c r="B37" s="57"/>
      <c r="C37" s="220" t="s">
        <v>645</v>
      </c>
      <c r="D37" s="198" t="s">
        <v>16</v>
      </c>
      <c r="E37" s="198">
        <v>1950</v>
      </c>
      <c r="F37" s="221"/>
      <c r="G37" s="221"/>
      <c r="H37" s="221"/>
      <c r="I37" s="221"/>
      <c r="J37" s="221"/>
      <c r="K37" s="225"/>
      <c r="L37" s="112"/>
      <c r="M37" s="112"/>
      <c r="N37" s="112"/>
      <c r="O37" s="112"/>
      <c r="P37" s="225"/>
    </row>
    <row r="38" spans="1:16" s="45" customFormat="1" ht="14.25" customHeight="1">
      <c r="A38" s="56">
        <v>19</v>
      </c>
      <c r="B38" s="57"/>
      <c r="C38" s="220" t="s">
        <v>825</v>
      </c>
      <c r="D38" s="198" t="s">
        <v>4</v>
      </c>
      <c r="E38" s="198">
        <v>1625</v>
      </c>
      <c r="F38" s="221"/>
      <c r="G38" s="221"/>
      <c r="H38" s="221"/>
      <c r="I38" s="221"/>
      <c r="J38" s="221"/>
      <c r="K38" s="225"/>
      <c r="L38" s="112"/>
      <c r="M38" s="112"/>
      <c r="N38" s="112"/>
      <c r="O38" s="112"/>
      <c r="P38" s="225"/>
    </row>
    <row r="39" spans="1:16" s="45" customFormat="1" ht="14.25" customHeight="1">
      <c r="A39" s="56">
        <v>20</v>
      </c>
      <c r="B39" s="57"/>
      <c r="C39" s="219" t="s">
        <v>646</v>
      </c>
      <c r="D39" s="198" t="s">
        <v>9</v>
      </c>
      <c r="E39" s="198">
        <v>325</v>
      </c>
      <c r="F39" s="221"/>
      <c r="G39" s="221"/>
      <c r="H39" s="221"/>
      <c r="I39" s="221"/>
      <c r="J39" s="221"/>
      <c r="K39" s="225"/>
      <c r="L39" s="112"/>
      <c r="M39" s="112"/>
      <c r="N39" s="112"/>
      <c r="O39" s="112"/>
      <c r="P39" s="225"/>
    </row>
    <row r="40" spans="1:16" s="45" customFormat="1" ht="14.25" customHeight="1">
      <c r="A40" s="56">
        <v>21</v>
      </c>
      <c r="B40" s="57"/>
      <c r="C40" s="220" t="s">
        <v>751</v>
      </c>
      <c r="D40" s="198" t="s">
        <v>9</v>
      </c>
      <c r="E40" s="198">
        <v>406.25</v>
      </c>
      <c r="F40" s="221"/>
      <c r="G40" s="221"/>
      <c r="H40" s="221"/>
      <c r="I40" s="221"/>
      <c r="J40" s="221"/>
      <c r="K40" s="225"/>
      <c r="L40" s="112"/>
      <c r="M40" s="112"/>
      <c r="N40" s="112"/>
      <c r="O40" s="112"/>
      <c r="P40" s="225"/>
    </row>
    <row r="41" spans="1:16" s="45" customFormat="1" ht="14.25" customHeight="1">
      <c r="A41" s="56">
        <v>22</v>
      </c>
      <c r="B41" s="57"/>
      <c r="C41" s="220" t="s">
        <v>647</v>
      </c>
      <c r="D41" s="198" t="s">
        <v>16</v>
      </c>
      <c r="E41" s="198">
        <v>3900</v>
      </c>
      <c r="F41" s="221"/>
      <c r="G41" s="221"/>
      <c r="H41" s="221"/>
      <c r="I41" s="221"/>
      <c r="J41" s="221"/>
      <c r="K41" s="225"/>
      <c r="L41" s="112"/>
      <c r="M41" s="112"/>
      <c r="N41" s="112"/>
      <c r="O41" s="112"/>
      <c r="P41" s="225"/>
    </row>
    <row r="42" spans="1:16" s="45" customFormat="1" ht="14.25" customHeight="1">
      <c r="A42" s="56">
        <v>23</v>
      </c>
      <c r="B42" s="57"/>
      <c r="C42" s="220" t="s">
        <v>650</v>
      </c>
      <c r="D42" s="198" t="s">
        <v>16</v>
      </c>
      <c r="E42" s="198">
        <v>97.5</v>
      </c>
      <c r="F42" s="221"/>
      <c r="G42" s="221"/>
      <c r="H42" s="221"/>
      <c r="I42" s="221"/>
      <c r="J42" s="221"/>
      <c r="K42" s="225"/>
      <c r="L42" s="112"/>
      <c r="M42" s="112"/>
      <c r="N42" s="112"/>
      <c r="O42" s="112"/>
      <c r="P42" s="225"/>
    </row>
    <row r="43" spans="1:16" s="45" customFormat="1" ht="14.25" customHeight="1">
      <c r="A43" s="56">
        <v>24</v>
      </c>
      <c r="B43" s="57"/>
      <c r="C43" s="220" t="s">
        <v>651</v>
      </c>
      <c r="D43" s="198" t="s">
        <v>16</v>
      </c>
      <c r="E43" s="198">
        <v>146.25</v>
      </c>
      <c r="F43" s="221"/>
      <c r="G43" s="221"/>
      <c r="H43" s="221"/>
      <c r="I43" s="221"/>
      <c r="J43" s="221"/>
      <c r="K43" s="225"/>
      <c r="L43" s="112"/>
      <c r="M43" s="112"/>
      <c r="N43" s="112"/>
      <c r="O43" s="112"/>
      <c r="P43" s="225"/>
    </row>
    <row r="44" spans="1:16" s="45" customFormat="1" ht="14.25" customHeight="1">
      <c r="A44" s="56">
        <v>25</v>
      </c>
      <c r="B44" s="57"/>
      <c r="C44" s="58" t="s">
        <v>1115</v>
      </c>
      <c r="D44" s="198" t="s">
        <v>9</v>
      </c>
      <c r="E44" s="198">
        <v>3360</v>
      </c>
      <c r="F44" s="221"/>
      <c r="G44" s="221"/>
      <c r="H44" s="221"/>
      <c r="I44" s="221"/>
      <c r="J44" s="221"/>
      <c r="K44" s="225"/>
      <c r="L44" s="112"/>
      <c r="M44" s="112"/>
      <c r="N44" s="112"/>
      <c r="O44" s="112"/>
      <c r="P44" s="225"/>
    </row>
    <row r="45" spans="1:16" s="45" customFormat="1" ht="14.25" customHeight="1">
      <c r="A45" s="56">
        <v>26</v>
      </c>
      <c r="B45" s="57"/>
      <c r="C45" s="58" t="s">
        <v>1116</v>
      </c>
      <c r="D45" s="198" t="s">
        <v>9</v>
      </c>
      <c r="E45" s="198">
        <v>476</v>
      </c>
      <c r="F45" s="221"/>
      <c r="G45" s="221"/>
      <c r="H45" s="221"/>
      <c r="I45" s="221"/>
      <c r="J45" s="221"/>
      <c r="K45" s="225"/>
      <c r="L45" s="112"/>
      <c r="M45" s="112"/>
      <c r="N45" s="112"/>
      <c r="O45" s="112"/>
      <c r="P45" s="225"/>
    </row>
    <row r="46" spans="1:16" s="45" customFormat="1" ht="14.25" customHeight="1" thickBot="1">
      <c r="A46" s="416">
        <v>27</v>
      </c>
      <c r="B46" s="173"/>
      <c r="C46" s="417" t="s">
        <v>533</v>
      </c>
      <c r="D46" s="456" t="s">
        <v>11</v>
      </c>
      <c r="E46" s="456">
        <v>562.5</v>
      </c>
      <c r="F46" s="457"/>
      <c r="G46" s="457"/>
      <c r="H46" s="457"/>
      <c r="I46" s="457"/>
      <c r="J46" s="457"/>
      <c r="K46" s="458"/>
      <c r="L46" s="449"/>
      <c r="M46" s="449"/>
      <c r="N46" s="449"/>
      <c r="O46" s="449"/>
      <c r="P46" s="458"/>
    </row>
    <row r="47" spans="1:16" ht="13.5" customHeight="1" thickBot="1">
      <c r="A47" s="689" t="s">
        <v>1097</v>
      </c>
      <c r="B47" s="689"/>
      <c r="C47" s="689"/>
      <c r="D47" s="689"/>
      <c r="E47" s="689"/>
      <c r="F47" s="689"/>
      <c r="G47" s="689"/>
      <c r="H47" s="689"/>
      <c r="I47" s="689"/>
      <c r="J47" s="689"/>
      <c r="K47" s="421"/>
      <c r="L47" s="403"/>
      <c r="M47" s="403"/>
      <c r="N47" s="403"/>
      <c r="O47" s="403"/>
      <c r="P47" s="403"/>
    </row>
    <row r="48" ht="13.5">
      <c r="A48" s="53" t="s">
        <v>826</v>
      </c>
    </row>
    <row r="49" spans="1:16" ht="13.5">
      <c r="A49" s="376" t="s">
        <v>1120</v>
      </c>
      <c r="B49" s="377"/>
      <c r="C49" s="377"/>
      <c r="D49" s="378"/>
      <c r="E49" s="378"/>
      <c r="F49" s="378"/>
      <c r="G49" s="378"/>
      <c r="H49" s="378"/>
      <c r="I49" s="378"/>
      <c r="J49" s="378"/>
      <c r="K49" s="378"/>
      <c r="L49" s="378"/>
      <c r="M49" s="432"/>
      <c r="N49" s="432"/>
      <c r="O49" s="432"/>
      <c r="P49" s="431"/>
    </row>
    <row r="50" spans="1:16" ht="13.5">
      <c r="A50" s="430" t="s">
        <v>1120</v>
      </c>
      <c r="B50" s="431"/>
      <c r="C50" s="431"/>
      <c r="D50" s="432"/>
      <c r="E50" s="432"/>
      <c r="F50" s="432"/>
      <c r="G50" s="432"/>
      <c r="H50" s="432"/>
      <c r="I50" s="432"/>
      <c r="J50" s="432"/>
      <c r="K50" s="432"/>
      <c r="L50" s="432"/>
      <c r="M50" s="432"/>
      <c r="N50" s="432"/>
      <c r="O50" s="432"/>
      <c r="P50" s="431"/>
    </row>
    <row r="51" spans="1:16" ht="13.5">
      <c r="A51" s="425"/>
      <c r="B51" s="426"/>
      <c r="C51" s="426"/>
      <c r="D51" s="154"/>
      <c r="E51" s="154"/>
      <c r="F51" s="154"/>
      <c r="G51" s="154"/>
      <c r="H51" s="154"/>
      <c r="I51" s="154"/>
      <c r="J51" s="154"/>
      <c r="K51" s="154"/>
      <c r="L51" s="154"/>
      <c r="M51" s="154"/>
      <c r="N51" s="154"/>
      <c r="O51" s="154"/>
      <c r="P51" s="426"/>
    </row>
    <row r="52" spans="1:9" ht="15">
      <c r="A52" s="17" t="s">
        <v>31</v>
      </c>
      <c r="B52" s="679"/>
      <c r="C52" s="680"/>
      <c r="D52" s="680"/>
      <c r="E52" s="680"/>
      <c r="F52" s="680"/>
      <c r="G52" s="680"/>
      <c r="H52" s="680"/>
      <c r="I52" s="680"/>
    </row>
    <row r="53" spans="1:9" ht="15">
      <c r="A53" s="18"/>
      <c r="B53" s="660" t="s">
        <v>32</v>
      </c>
      <c r="C53" s="660"/>
      <c r="D53" s="660"/>
      <c r="E53" s="660"/>
      <c r="F53" s="660"/>
      <c r="G53" s="660"/>
      <c r="H53" s="660"/>
      <c r="I53" s="660"/>
    </row>
    <row r="54" spans="1:9" ht="13.5">
      <c r="A54"/>
      <c r="B54" s="1" t="s">
        <v>1102</v>
      </c>
      <c r="C54" s="1"/>
      <c r="D54" s="1"/>
      <c r="E54" s="1"/>
      <c r="F54" s="1"/>
      <c r="G54" s="1"/>
      <c r="H54" s="1"/>
      <c r="I54" s="1"/>
    </row>
    <row r="55" spans="1:9" ht="13.5">
      <c r="A55" s="1"/>
      <c r="B55" s="1"/>
      <c r="C55" s="1"/>
      <c r="D55" s="1"/>
      <c r="E55" s="1"/>
      <c r="F55" s="1"/>
      <c r="G55" s="1"/>
      <c r="H55" s="1"/>
      <c r="I55" s="1"/>
    </row>
    <row r="56" spans="1:9" ht="15">
      <c r="A56" s="14" t="s">
        <v>33</v>
      </c>
      <c r="B56" s="679"/>
      <c r="C56" s="680"/>
      <c r="D56" s="680"/>
      <c r="E56" s="680"/>
      <c r="F56" s="680"/>
      <c r="G56" s="680"/>
      <c r="H56" s="680"/>
      <c r="I56" s="680"/>
    </row>
    <row r="57" spans="1:9" ht="13.5">
      <c r="A57" s="1"/>
      <c r="B57" s="660" t="s">
        <v>32</v>
      </c>
      <c r="C57" s="660"/>
      <c r="D57" s="660"/>
      <c r="E57" s="660"/>
      <c r="F57" s="660"/>
      <c r="G57" s="660"/>
      <c r="H57" s="660"/>
      <c r="I57" s="660"/>
    </row>
    <row r="58" spans="1:9" ht="13.5">
      <c r="A58" s="1"/>
      <c r="B58" s="395" t="s">
        <v>1101</v>
      </c>
      <c r="C58" s="176"/>
      <c r="D58" s="176"/>
      <c r="E58" s="176"/>
      <c r="F58" s="176"/>
      <c r="G58" s="176"/>
      <c r="H58" s="176"/>
      <c r="I58" s="176"/>
    </row>
    <row r="59" ht="6" customHeight="1"/>
  </sheetData>
  <sheetProtection selectLockedCells="1" selectUnlockedCells="1"/>
  <mergeCells count="28">
    <mergeCell ref="A2:O2"/>
    <mergeCell ref="A3:O3"/>
    <mergeCell ref="A4:O4"/>
    <mergeCell ref="G13:G16"/>
    <mergeCell ref="H13:K13"/>
    <mergeCell ref="L13:P13"/>
    <mergeCell ref="P14:P16"/>
    <mergeCell ref="M14:M16"/>
    <mergeCell ref="N14:N16"/>
    <mergeCell ref="O14:O16"/>
    <mergeCell ref="B57:I57"/>
    <mergeCell ref="A47:J47"/>
    <mergeCell ref="B52:I52"/>
    <mergeCell ref="B53:I53"/>
    <mergeCell ref="B56:I56"/>
    <mergeCell ref="E13:E16"/>
    <mergeCell ref="F13:F16"/>
    <mergeCell ref="D13:D16"/>
    <mergeCell ref="A7:B7"/>
    <mergeCell ref="A8:B8"/>
    <mergeCell ref="A13:A16"/>
    <mergeCell ref="B13:B16"/>
    <mergeCell ref="L14:L16"/>
    <mergeCell ref="H14:H16"/>
    <mergeCell ref="I14:I16"/>
    <mergeCell ref="J14:J16"/>
    <mergeCell ref="K14:K16"/>
    <mergeCell ref="C13:C16"/>
  </mergeCells>
  <conditionalFormatting sqref="H31:H32 H35 H39">
    <cfRule type="cellIs" priority="2" dxfId="11" operator="equal" stopIfTrue="1">
      <formula>0</formula>
    </cfRule>
  </conditionalFormatting>
  <printOptions horizontalCentered="1"/>
  <pageMargins left="0.15748031496062992" right="0.15748031496062992" top="0.7874015748031497" bottom="0.3937007874015748" header="0.5118110236220472" footer="0.3937007874015748"/>
  <pageSetup firstPageNumber="80" useFirstPageNumber="1" horizontalDpi="300" verticalDpi="300" orientation="landscape" paperSize="9" scale="75"/>
</worksheet>
</file>

<file path=xl/worksheets/sheet13.xml><?xml version="1.0" encoding="utf-8"?>
<worksheet xmlns="http://schemas.openxmlformats.org/spreadsheetml/2006/main" xmlns:r="http://schemas.openxmlformats.org/officeDocument/2006/relationships">
  <dimension ref="A1:Q143"/>
  <sheetViews>
    <sheetView zoomScaleSheetLayoutView="100" zoomScalePageLayoutView="0" workbookViewId="0" topLeftCell="A1">
      <selection activeCell="A1" sqref="A1"/>
    </sheetView>
  </sheetViews>
  <sheetFormatPr defaultColWidth="9.140625" defaultRowHeight="12.75"/>
  <cols>
    <col min="1" max="1" width="11.00390625" style="53" customWidth="1"/>
    <col min="2" max="2" width="5.8515625" style="22" customWidth="1"/>
    <col min="3" max="3" width="56.421875" style="22" customWidth="1"/>
    <col min="4" max="4" width="7.140625" style="36" customWidth="1"/>
    <col min="5" max="9" width="8.421875" style="36" customWidth="1"/>
    <col min="10" max="10" width="8.7109375" style="36" customWidth="1"/>
    <col min="11" max="14" width="8.421875" style="36" customWidth="1"/>
    <col min="15" max="15" width="9.0039062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237</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709" t="s">
        <v>1144</v>
      </c>
      <c r="B13" s="707" t="s">
        <v>1149</v>
      </c>
      <c r="C13" s="707" t="s">
        <v>1150</v>
      </c>
      <c r="D13" s="708" t="s">
        <v>1151</v>
      </c>
      <c r="E13" s="707" t="s">
        <v>1152</v>
      </c>
      <c r="F13" s="708" t="s">
        <v>593</v>
      </c>
      <c r="G13" s="708" t="s">
        <v>594</v>
      </c>
      <c r="H13" s="707" t="s">
        <v>793</v>
      </c>
      <c r="I13" s="707"/>
      <c r="J13" s="707"/>
      <c r="K13" s="707"/>
      <c r="L13" s="704" t="s">
        <v>795</v>
      </c>
      <c r="M13" s="704"/>
      <c r="N13" s="704"/>
      <c r="O13" s="704"/>
      <c r="P13" s="704"/>
    </row>
    <row r="14" spans="1:17" ht="20.25" customHeight="1">
      <c r="A14" s="709"/>
      <c r="B14" s="707"/>
      <c r="C14" s="707"/>
      <c r="D14" s="708"/>
      <c r="E14" s="707"/>
      <c r="F14" s="708"/>
      <c r="G14" s="708"/>
      <c r="H14" s="708" t="s">
        <v>1153</v>
      </c>
      <c r="I14" s="708" t="s">
        <v>1154</v>
      </c>
      <c r="J14" s="708" t="s">
        <v>0</v>
      </c>
      <c r="K14" s="708" t="s">
        <v>1</v>
      </c>
      <c r="L14" s="708" t="s">
        <v>998</v>
      </c>
      <c r="M14" s="706" t="s">
        <v>1153</v>
      </c>
      <c r="N14" s="708" t="s">
        <v>1154</v>
      </c>
      <c r="O14" s="708" t="s">
        <v>0</v>
      </c>
      <c r="P14" s="708" t="s">
        <v>2</v>
      </c>
      <c r="Q14" s="5"/>
    </row>
    <row r="15" spans="1:17" ht="20.25" customHeight="1">
      <c r="A15" s="709"/>
      <c r="B15" s="707"/>
      <c r="C15" s="707"/>
      <c r="D15" s="708"/>
      <c r="E15" s="707"/>
      <c r="F15" s="708"/>
      <c r="G15" s="708"/>
      <c r="H15" s="708"/>
      <c r="I15" s="708"/>
      <c r="J15" s="708"/>
      <c r="K15" s="708"/>
      <c r="L15" s="708"/>
      <c r="M15" s="706"/>
      <c r="N15" s="708"/>
      <c r="O15" s="708"/>
      <c r="P15" s="708"/>
      <c r="Q15" s="5"/>
    </row>
    <row r="16" spans="1:17" ht="20.25" customHeight="1">
      <c r="A16" s="709"/>
      <c r="B16" s="707"/>
      <c r="C16" s="707"/>
      <c r="D16" s="708"/>
      <c r="E16" s="707"/>
      <c r="F16" s="708"/>
      <c r="G16" s="708"/>
      <c r="H16" s="708"/>
      <c r="I16" s="708"/>
      <c r="J16" s="708"/>
      <c r="K16" s="708"/>
      <c r="L16" s="708"/>
      <c r="M16" s="706"/>
      <c r="N16" s="708"/>
      <c r="O16" s="708"/>
      <c r="P16" s="708"/>
      <c r="Q16" s="5"/>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179"/>
      <c r="B18" s="95"/>
      <c r="C18" s="96" t="e">
        <f>A3</f>
        <v>#REF!</v>
      </c>
      <c r="D18" s="97"/>
      <c r="E18" s="98"/>
      <c r="F18" s="98"/>
      <c r="G18" s="98"/>
      <c r="H18" s="171"/>
      <c r="I18" s="171"/>
      <c r="J18" s="171"/>
      <c r="K18" s="100"/>
      <c r="L18" s="100"/>
      <c r="M18" s="100"/>
      <c r="N18" s="100"/>
      <c r="O18" s="100"/>
      <c r="P18" s="100"/>
    </row>
    <row r="19" spans="1:16" s="45" customFormat="1" ht="13.5">
      <c r="A19" s="56"/>
      <c r="B19" s="57"/>
      <c r="C19" s="117" t="s">
        <v>240</v>
      </c>
      <c r="D19" s="59"/>
      <c r="E19" s="60"/>
      <c r="F19" s="60"/>
      <c r="G19" s="60"/>
      <c r="H19" s="10"/>
      <c r="I19" s="10"/>
      <c r="J19" s="10"/>
      <c r="K19" s="62"/>
      <c r="L19" s="62"/>
      <c r="M19" s="62"/>
      <c r="N19" s="62"/>
      <c r="O19" s="62"/>
      <c r="P19" s="62"/>
    </row>
    <row r="20" spans="1:17" s="236" customFormat="1" ht="14.25" customHeight="1">
      <c r="A20" s="56">
        <v>1</v>
      </c>
      <c r="B20" s="57"/>
      <c r="C20" s="58" t="s">
        <v>975</v>
      </c>
      <c r="D20" s="112" t="s">
        <v>9</v>
      </c>
      <c r="E20" s="10">
        <v>1624.5</v>
      </c>
      <c r="F20" s="10"/>
      <c r="G20" s="10"/>
      <c r="H20" s="10"/>
      <c r="I20" s="10"/>
      <c r="J20" s="10"/>
      <c r="K20" s="80"/>
      <c r="L20" s="62"/>
      <c r="M20" s="62"/>
      <c r="N20" s="62"/>
      <c r="O20" s="62"/>
      <c r="P20" s="80"/>
      <c r="Q20" s="45"/>
    </row>
    <row r="21" spans="1:17" s="236" customFormat="1" ht="14.25" customHeight="1">
      <c r="A21" s="56">
        <v>2</v>
      </c>
      <c r="B21" s="57"/>
      <c r="C21" s="107" t="s">
        <v>577</v>
      </c>
      <c r="D21" s="112" t="s">
        <v>16</v>
      </c>
      <c r="E21" s="10">
        <v>12996</v>
      </c>
      <c r="F21" s="10"/>
      <c r="G21" s="10"/>
      <c r="H21" s="10"/>
      <c r="I21" s="10"/>
      <c r="J21" s="10"/>
      <c r="K21" s="80"/>
      <c r="L21" s="62"/>
      <c r="M21" s="62"/>
      <c r="N21" s="62"/>
      <c r="O21" s="62"/>
      <c r="P21" s="80"/>
      <c r="Q21" s="45"/>
    </row>
    <row r="22" spans="1:17" s="236" customFormat="1" ht="14.25" customHeight="1">
      <c r="A22" s="56">
        <v>3</v>
      </c>
      <c r="B22" s="57"/>
      <c r="C22" s="107" t="s">
        <v>578</v>
      </c>
      <c r="D22" s="112" t="s">
        <v>314</v>
      </c>
      <c r="E22" s="10">
        <v>1462.05</v>
      </c>
      <c r="F22" s="10"/>
      <c r="G22" s="10"/>
      <c r="H22" s="10"/>
      <c r="I22" s="10"/>
      <c r="J22" s="10"/>
      <c r="K22" s="80"/>
      <c r="L22" s="62"/>
      <c r="M22" s="62"/>
      <c r="N22" s="62"/>
      <c r="O22" s="62"/>
      <c r="P22" s="80"/>
      <c r="Q22" s="45"/>
    </row>
    <row r="23" spans="1:17" s="236" customFormat="1" ht="14.25" customHeight="1">
      <c r="A23" s="56">
        <v>4</v>
      </c>
      <c r="B23" s="57"/>
      <c r="C23" s="107" t="s">
        <v>579</v>
      </c>
      <c r="D23" s="112" t="s">
        <v>314</v>
      </c>
      <c r="E23" s="10">
        <v>536.09</v>
      </c>
      <c r="F23" s="10"/>
      <c r="G23" s="10"/>
      <c r="H23" s="10"/>
      <c r="I23" s="10"/>
      <c r="J23" s="10"/>
      <c r="K23" s="80"/>
      <c r="L23" s="62"/>
      <c r="M23" s="62"/>
      <c r="N23" s="62"/>
      <c r="O23" s="62"/>
      <c r="P23" s="80"/>
      <c r="Q23" s="45"/>
    </row>
    <row r="24" spans="1:16" s="45" customFormat="1" ht="14.25" customHeight="1">
      <c r="A24" s="56">
        <v>5</v>
      </c>
      <c r="B24" s="57"/>
      <c r="C24" s="132" t="s">
        <v>572</v>
      </c>
      <c r="D24" s="141" t="s">
        <v>223</v>
      </c>
      <c r="E24" s="10">
        <v>338</v>
      </c>
      <c r="F24" s="10"/>
      <c r="G24" s="10"/>
      <c r="H24" s="10"/>
      <c r="I24" s="10"/>
      <c r="J24" s="10"/>
      <c r="K24" s="80"/>
      <c r="L24" s="62"/>
      <c r="M24" s="62"/>
      <c r="N24" s="62"/>
      <c r="O24" s="62"/>
      <c r="P24" s="80"/>
    </row>
    <row r="25" spans="1:16" s="45" customFormat="1" ht="14.25" customHeight="1">
      <c r="A25" s="56">
        <v>6</v>
      </c>
      <c r="B25" s="57"/>
      <c r="C25" s="107" t="s">
        <v>752</v>
      </c>
      <c r="D25" s="279" t="s">
        <v>573</v>
      </c>
      <c r="E25" s="10">
        <v>1352</v>
      </c>
      <c r="F25" s="10"/>
      <c r="G25" s="10"/>
      <c r="H25" s="10"/>
      <c r="I25" s="10"/>
      <c r="J25" s="10"/>
      <c r="K25" s="80"/>
      <c r="L25" s="62"/>
      <c r="M25" s="62"/>
      <c r="N25" s="62"/>
      <c r="O25" s="62"/>
      <c r="P25" s="80"/>
    </row>
    <row r="26" spans="1:16" s="45" customFormat="1" ht="14.25" customHeight="1">
      <c r="A26" s="56">
        <v>7</v>
      </c>
      <c r="B26" s="57"/>
      <c r="C26" s="107" t="s">
        <v>753</v>
      </c>
      <c r="D26" s="279" t="s">
        <v>573</v>
      </c>
      <c r="E26" s="10">
        <v>101.4</v>
      </c>
      <c r="F26" s="10"/>
      <c r="G26" s="10"/>
      <c r="H26" s="10"/>
      <c r="I26" s="10"/>
      <c r="J26" s="10"/>
      <c r="K26" s="80"/>
      <c r="L26" s="62"/>
      <c r="M26" s="62"/>
      <c r="N26" s="62"/>
      <c r="O26" s="62"/>
      <c r="P26" s="80"/>
    </row>
    <row r="27" spans="1:16" s="45" customFormat="1" ht="14.25" customHeight="1">
      <c r="A27" s="56">
        <v>8</v>
      </c>
      <c r="B27" s="57"/>
      <c r="C27" s="107" t="s">
        <v>574</v>
      </c>
      <c r="D27" s="280" t="s">
        <v>575</v>
      </c>
      <c r="E27" s="10">
        <v>33.8</v>
      </c>
      <c r="F27" s="10"/>
      <c r="G27" s="10"/>
      <c r="H27" s="10"/>
      <c r="I27" s="10"/>
      <c r="J27" s="10"/>
      <c r="K27" s="80"/>
      <c r="L27" s="62"/>
      <c r="M27" s="62"/>
      <c r="N27" s="62"/>
      <c r="O27" s="62"/>
      <c r="P27" s="80"/>
    </row>
    <row r="28" spans="1:16" s="45" customFormat="1" ht="27" customHeight="1">
      <c r="A28" s="56">
        <v>9</v>
      </c>
      <c r="B28" s="57"/>
      <c r="C28" s="107" t="s">
        <v>827</v>
      </c>
      <c r="D28" s="143" t="s">
        <v>223</v>
      </c>
      <c r="E28" s="10">
        <v>354.9</v>
      </c>
      <c r="F28" s="10"/>
      <c r="G28" s="10"/>
      <c r="H28" s="10"/>
      <c r="I28" s="10"/>
      <c r="J28" s="10"/>
      <c r="K28" s="80"/>
      <c r="L28" s="62"/>
      <c r="M28" s="62"/>
      <c r="N28" s="62"/>
      <c r="O28" s="62"/>
      <c r="P28" s="80"/>
    </row>
    <row r="29" spans="1:16" s="45" customFormat="1" ht="14.25" customHeight="1">
      <c r="A29" s="56">
        <v>10</v>
      </c>
      <c r="B29" s="57"/>
      <c r="C29" s="132" t="s">
        <v>576</v>
      </c>
      <c r="D29" s="141" t="s">
        <v>223</v>
      </c>
      <c r="E29" s="10">
        <v>1.4</v>
      </c>
      <c r="F29" s="10"/>
      <c r="G29" s="10"/>
      <c r="H29" s="10"/>
      <c r="I29" s="10"/>
      <c r="J29" s="10"/>
      <c r="K29" s="80"/>
      <c r="L29" s="62"/>
      <c r="M29" s="62"/>
      <c r="N29" s="62"/>
      <c r="O29" s="62"/>
      <c r="P29" s="80"/>
    </row>
    <row r="30" spans="1:16" s="45" customFormat="1" ht="14.25" customHeight="1">
      <c r="A30" s="56">
        <v>11</v>
      </c>
      <c r="B30" s="57"/>
      <c r="C30" s="107" t="s">
        <v>752</v>
      </c>
      <c r="D30" s="279" t="s">
        <v>573</v>
      </c>
      <c r="E30" s="10">
        <v>5.6</v>
      </c>
      <c r="F30" s="10"/>
      <c r="G30" s="10"/>
      <c r="H30" s="10"/>
      <c r="I30" s="10"/>
      <c r="J30" s="10"/>
      <c r="K30" s="80"/>
      <c r="L30" s="62"/>
      <c r="M30" s="62"/>
      <c r="N30" s="62"/>
      <c r="O30" s="62"/>
      <c r="P30" s="80"/>
    </row>
    <row r="31" spans="1:16" s="45" customFormat="1" ht="14.25" customHeight="1">
      <c r="A31" s="56">
        <v>12</v>
      </c>
      <c r="B31" s="57"/>
      <c r="C31" s="107" t="s">
        <v>753</v>
      </c>
      <c r="D31" s="279" t="s">
        <v>573</v>
      </c>
      <c r="E31" s="10">
        <v>0.4</v>
      </c>
      <c r="F31" s="10"/>
      <c r="G31" s="10"/>
      <c r="H31" s="10"/>
      <c r="I31" s="10"/>
      <c r="J31" s="10"/>
      <c r="K31" s="80"/>
      <c r="L31" s="62"/>
      <c r="M31" s="62"/>
      <c r="N31" s="62"/>
      <c r="O31" s="62"/>
      <c r="P31" s="80"/>
    </row>
    <row r="32" spans="1:16" s="45" customFormat="1" ht="14.25" customHeight="1">
      <c r="A32" s="56">
        <v>13</v>
      </c>
      <c r="B32" s="57"/>
      <c r="C32" s="107" t="s">
        <v>574</v>
      </c>
      <c r="D32" s="280" t="s">
        <v>575</v>
      </c>
      <c r="E32" s="10">
        <v>0.14</v>
      </c>
      <c r="F32" s="10"/>
      <c r="G32" s="10"/>
      <c r="H32" s="10"/>
      <c r="I32" s="10"/>
      <c r="J32" s="10"/>
      <c r="K32" s="80"/>
      <c r="L32" s="62"/>
      <c r="M32" s="62"/>
      <c r="N32" s="62"/>
      <c r="O32" s="62"/>
      <c r="P32" s="80"/>
    </row>
    <row r="33" spans="1:16" s="45" customFormat="1" ht="14.25" customHeight="1">
      <c r="A33" s="56">
        <v>14</v>
      </c>
      <c r="B33" s="57"/>
      <c r="C33" s="107" t="s">
        <v>239</v>
      </c>
      <c r="D33" s="143" t="s">
        <v>223</v>
      </c>
      <c r="E33" s="10">
        <v>1.47</v>
      </c>
      <c r="F33" s="10"/>
      <c r="G33" s="10"/>
      <c r="H33" s="10"/>
      <c r="I33" s="10"/>
      <c r="J33" s="10"/>
      <c r="K33" s="80"/>
      <c r="L33" s="62"/>
      <c r="M33" s="62"/>
      <c r="N33" s="62"/>
      <c r="O33" s="62"/>
      <c r="P33" s="80"/>
    </row>
    <row r="34" spans="1:16" s="45" customFormat="1" ht="14.25" customHeight="1">
      <c r="A34" s="56"/>
      <c r="B34" s="57"/>
      <c r="C34" s="117" t="s">
        <v>241</v>
      </c>
      <c r="D34" s="59"/>
      <c r="E34" s="10"/>
      <c r="F34" s="10"/>
      <c r="G34" s="10"/>
      <c r="H34" s="10"/>
      <c r="I34" s="10"/>
      <c r="J34" s="10"/>
      <c r="K34" s="80"/>
      <c r="L34" s="62"/>
      <c r="M34" s="62"/>
      <c r="N34" s="62"/>
      <c r="O34" s="62"/>
      <c r="P34" s="80"/>
    </row>
    <row r="35" spans="1:17" s="236" customFormat="1" ht="14.25" customHeight="1">
      <c r="A35" s="56">
        <v>15</v>
      </c>
      <c r="B35" s="57"/>
      <c r="C35" s="58" t="s">
        <v>975</v>
      </c>
      <c r="D35" s="112" t="s">
        <v>9</v>
      </c>
      <c r="E35" s="10">
        <v>1069.3</v>
      </c>
      <c r="F35" s="10"/>
      <c r="G35" s="10"/>
      <c r="H35" s="10"/>
      <c r="I35" s="10"/>
      <c r="J35" s="10"/>
      <c r="K35" s="80"/>
      <c r="L35" s="62"/>
      <c r="M35" s="62"/>
      <c r="N35" s="62"/>
      <c r="O35" s="62"/>
      <c r="P35" s="80"/>
      <c r="Q35" s="45"/>
    </row>
    <row r="36" spans="1:17" s="236" customFormat="1" ht="14.25" customHeight="1">
      <c r="A36" s="56">
        <v>16</v>
      </c>
      <c r="B36" s="57"/>
      <c r="C36" s="107" t="s">
        <v>577</v>
      </c>
      <c r="D36" s="112" t="s">
        <v>16</v>
      </c>
      <c r="E36" s="10">
        <v>8554.4</v>
      </c>
      <c r="F36" s="10"/>
      <c r="G36" s="10"/>
      <c r="H36" s="10"/>
      <c r="I36" s="10"/>
      <c r="J36" s="10"/>
      <c r="K36" s="80"/>
      <c r="L36" s="62"/>
      <c r="M36" s="62"/>
      <c r="N36" s="62"/>
      <c r="O36" s="62"/>
      <c r="P36" s="80"/>
      <c r="Q36" s="45"/>
    </row>
    <row r="37" spans="1:17" s="236" customFormat="1" ht="14.25" customHeight="1">
      <c r="A37" s="56">
        <v>17</v>
      </c>
      <c r="B37" s="57"/>
      <c r="C37" s="107" t="s">
        <v>578</v>
      </c>
      <c r="D37" s="112" t="s">
        <v>314</v>
      </c>
      <c r="E37" s="10">
        <v>962.37</v>
      </c>
      <c r="F37" s="10"/>
      <c r="G37" s="10"/>
      <c r="H37" s="10"/>
      <c r="I37" s="10"/>
      <c r="J37" s="10"/>
      <c r="K37" s="80"/>
      <c r="L37" s="62"/>
      <c r="M37" s="62"/>
      <c r="N37" s="62"/>
      <c r="O37" s="62"/>
      <c r="P37" s="80"/>
      <c r="Q37" s="45"/>
    </row>
    <row r="38" spans="1:17" s="236" customFormat="1" ht="14.25" customHeight="1">
      <c r="A38" s="56">
        <v>18</v>
      </c>
      <c r="B38" s="57"/>
      <c r="C38" s="107" t="s">
        <v>579</v>
      </c>
      <c r="D38" s="112" t="s">
        <v>314</v>
      </c>
      <c r="E38" s="10">
        <v>352.87</v>
      </c>
      <c r="F38" s="10"/>
      <c r="G38" s="10"/>
      <c r="H38" s="10"/>
      <c r="I38" s="10"/>
      <c r="J38" s="10"/>
      <c r="K38" s="80"/>
      <c r="L38" s="62"/>
      <c r="M38" s="62"/>
      <c r="N38" s="62"/>
      <c r="O38" s="62"/>
      <c r="P38" s="80"/>
      <c r="Q38" s="45"/>
    </row>
    <row r="39" spans="1:16" s="45" customFormat="1" ht="14.25" customHeight="1">
      <c r="A39" s="56">
        <v>19</v>
      </c>
      <c r="B39" s="57"/>
      <c r="C39" s="132" t="s">
        <v>572</v>
      </c>
      <c r="D39" s="141" t="s">
        <v>223</v>
      </c>
      <c r="E39" s="10">
        <v>244.7</v>
      </c>
      <c r="F39" s="10"/>
      <c r="G39" s="10"/>
      <c r="H39" s="10"/>
      <c r="I39" s="10"/>
      <c r="J39" s="10"/>
      <c r="K39" s="80"/>
      <c r="L39" s="62"/>
      <c r="M39" s="62"/>
      <c r="N39" s="62"/>
      <c r="O39" s="62"/>
      <c r="P39" s="80"/>
    </row>
    <row r="40" spans="1:16" s="45" customFormat="1" ht="14.25" customHeight="1">
      <c r="A40" s="56">
        <v>20</v>
      </c>
      <c r="B40" s="57"/>
      <c r="C40" s="107" t="s">
        <v>752</v>
      </c>
      <c r="D40" s="279" t="s">
        <v>573</v>
      </c>
      <c r="E40" s="10">
        <v>978.8</v>
      </c>
      <c r="F40" s="10"/>
      <c r="G40" s="10"/>
      <c r="H40" s="10"/>
      <c r="I40" s="10"/>
      <c r="J40" s="10"/>
      <c r="K40" s="80"/>
      <c r="L40" s="62"/>
      <c r="M40" s="62"/>
      <c r="N40" s="62"/>
      <c r="O40" s="62"/>
      <c r="P40" s="80"/>
    </row>
    <row r="41" spans="1:16" s="45" customFormat="1" ht="14.25" customHeight="1">
      <c r="A41" s="56">
        <v>21</v>
      </c>
      <c r="B41" s="57"/>
      <c r="C41" s="107" t="s">
        <v>753</v>
      </c>
      <c r="D41" s="279" t="s">
        <v>573</v>
      </c>
      <c r="E41" s="10">
        <v>73.4</v>
      </c>
      <c r="F41" s="10"/>
      <c r="G41" s="10"/>
      <c r="H41" s="10"/>
      <c r="I41" s="10"/>
      <c r="J41" s="10"/>
      <c r="K41" s="80"/>
      <c r="L41" s="62"/>
      <c r="M41" s="62"/>
      <c r="N41" s="62"/>
      <c r="O41" s="62"/>
      <c r="P41" s="80"/>
    </row>
    <row r="42" spans="1:16" s="45" customFormat="1" ht="14.25" customHeight="1">
      <c r="A42" s="56">
        <v>22</v>
      </c>
      <c r="B42" s="57"/>
      <c r="C42" s="107" t="s">
        <v>574</v>
      </c>
      <c r="D42" s="280" t="s">
        <v>575</v>
      </c>
      <c r="E42" s="10">
        <v>24.47</v>
      </c>
      <c r="F42" s="10"/>
      <c r="G42" s="10"/>
      <c r="H42" s="10"/>
      <c r="I42" s="10"/>
      <c r="J42" s="10"/>
      <c r="K42" s="80"/>
      <c r="L42" s="62"/>
      <c r="M42" s="62"/>
      <c r="N42" s="62"/>
      <c r="O42" s="62"/>
      <c r="P42" s="80"/>
    </row>
    <row r="43" spans="1:16" s="45" customFormat="1" ht="27.75" customHeight="1">
      <c r="A43" s="56">
        <v>23</v>
      </c>
      <c r="B43" s="57"/>
      <c r="C43" s="107" t="s">
        <v>827</v>
      </c>
      <c r="D43" s="143" t="s">
        <v>223</v>
      </c>
      <c r="E43" s="10">
        <v>256.94</v>
      </c>
      <c r="F43" s="10"/>
      <c r="G43" s="10"/>
      <c r="H43" s="10"/>
      <c r="I43" s="10"/>
      <c r="J43" s="10"/>
      <c r="K43" s="80"/>
      <c r="L43" s="62"/>
      <c r="M43" s="62"/>
      <c r="N43" s="62"/>
      <c r="O43" s="62"/>
      <c r="P43" s="80"/>
    </row>
    <row r="44" spans="1:16" s="45" customFormat="1" ht="14.25" customHeight="1">
      <c r="A44" s="56">
        <v>24</v>
      </c>
      <c r="B44" s="57"/>
      <c r="C44" s="58" t="s">
        <v>976</v>
      </c>
      <c r="D44" s="112" t="s">
        <v>9</v>
      </c>
      <c r="E44" s="10">
        <v>58</v>
      </c>
      <c r="F44" s="10"/>
      <c r="G44" s="10"/>
      <c r="H44" s="10"/>
      <c r="I44" s="10"/>
      <c r="J44" s="10"/>
      <c r="K44" s="80"/>
      <c r="L44" s="62"/>
      <c r="M44" s="62"/>
      <c r="N44" s="62"/>
      <c r="O44" s="62"/>
      <c r="P44" s="80"/>
    </row>
    <row r="45" spans="1:16" s="45" customFormat="1" ht="14.25" customHeight="1">
      <c r="A45" s="56">
        <v>25</v>
      </c>
      <c r="B45" s="57"/>
      <c r="C45" s="107" t="s">
        <v>580</v>
      </c>
      <c r="D45" s="112" t="s">
        <v>16</v>
      </c>
      <c r="E45" s="10">
        <v>464</v>
      </c>
      <c r="F45" s="10"/>
      <c r="G45" s="10"/>
      <c r="H45" s="10"/>
      <c r="I45" s="10"/>
      <c r="J45" s="10"/>
      <c r="K45" s="80"/>
      <c r="L45" s="62"/>
      <c r="M45" s="62"/>
      <c r="N45" s="62"/>
      <c r="O45" s="62"/>
      <c r="P45" s="80"/>
    </row>
    <row r="46" spans="1:16" s="45" customFormat="1" ht="14.25" customHeight="1">
      <c r="A46" s="56">
        <v>26</v>
      </c>
      <c r="B46" s="57"/>
      <c r="C46" s="107" t="s">
        <v>578</v>
      </c>
      <c r="D46" s="112" t="s">
        <v>314</v>
      </c>
      <c r="E46" s="10">
        <v>52.2</v>
      </c>
      <c r="F46" s="10"/>
      <c r="G46" s="10"/>
      <c r="H46" s="10"/>
      <c r="I46" s="10"/>
      <c r="J46" s="10"/>
      <c r="K46" s="80"/>
      <c r="L46" s="62"/>
      <c r="M46" s="62"/>
      <c r="N46" s="62"/>
      <c r="O46" s="62"/>
      <c r="P46" s="80"/>
    </row>
    <row r="47" spans="1:16" s="45" customFormat="1" ht="14.25" customHeight="1">
      <c r="A47" s="56">
        <v>27</v>
      </c>
      <c r="B47" s="57"/>
      <c r="C47" s="107" t="s">
        <v>579</v>
      </c>
      <c r="D47" s="112" t="s">
        <v>314</v>
      </c>
      <c r="E47" s="10">
        <v>19.14</v>
      </c>
      <c r="F47" s="10"/>
      <c r="G47" s="10"/>
      <c r="H47" s="10"/>
      <c r="I47" s="10"/>
      <c r="J47" s="10"/>
      <c r="K47" s="80"/>
      <c r="L47" s="62"/>
      <c r="M47" s="62"/>
      <c r="N47" s="62"/>
      <c r="O47" s="62"/>
      <c r="P47" s="80"/>
    </row>
    <row r="48" spans="1:17" s="236" customFormat="1" ht="14.25" customHeight="1">
      <c r="A48" s="56">
        <v>28</v>
      </c>
      <c r="B48" s="57"/>
      <c r="C48" s="58" t="s">
        <v>828</v>
      </c>
      <c r="D48" s="112" t="s">
        <v>9</v>
      </c>
      <c r="E48" s="10">
        <v>58.6</v>
      </c>
      <c r="F48" s="10"/>
      <c r="G48" s="10"/>
      <c r="H48" s="10"/>
      <c r="I48" s="10"/>
      <c r="J48" s="10"/>
      <c r="K48" s="80"/>
      <c r="L48" s="62"/>
      <c r="M48" s="62"/>
      <c r="N48" s="62"/>
      <c r="O48" s="62"/>
      <c r="P48" s="80"/>
      <c r="Q48" s="45"/>
    </row>
    <row r="49" spans="1:17" s="236" customFormat="1" ht="14.25" customHeight="1">
      <c r="A49" s="56">
        <v>29</v>
      </c>
      <c r="B49" s="57"/>
      <c r="C49" s="107" t="s">
        <v>581</v>
      </c>
      <c r="D49" s="112" t="s">
        <v>16</v>
      </c>
      <c r="E49" s="10">
        <v>468.8</v>
      </c>
      <c r="F49" s="10"/>
      <c r="G49" s="10"/>
      <c r="H49" s="10"/>
      <c r="I49" s="10"/>
      <c r="J49" s="10"/>
      <c r="K49" s="80"/>
      <c r="L49" s="62"/>
      <c r="M49" s="62"/>
      <c r="N49" s="62"/>
      <c r="O49" s="62"/>
      <c r="P49" s="80"/>
      <c r="Q49" s="45"/>
    </row>
    <row r="50" spans="1:17" s="236" customFormat="1" ht="14.25" customHeight="1">
      <c r="A50" s="56">
        <v>30</v>
      </c>
      <c r="B50" s="57"/>
      <c r="C50" s="107" t="s">
        <v>578</v>
      </c>
      <c r="D50" s="112" t="s">
        <v>314</v>
      </c>
      <c r="E50" s="10">
        <v>52.74</v>
      </c>
      <c r="F50" s="10"/>
      <c r="G50" s="10"/>
      <c r="H50" s="10"/>
      <c r="I50" s="10"/>
      <c r="J50" s="10"/>
      <c r="K50" s="80"/>
      <c r="L50" s="62"/>
      <c r="M50" s="62"/>
      <c r="N50" s="62"/>
      <c r="O50" s="62"/>
      <c r="P50" s="80"/>
      <c r="Q50" s="45"/>
    </row>
    <row r="51" spans="1:16" s="45" customFormat="1" ht="14.25" customHeight="1">
      <c r="A51" s="56">
        <v>31</v>
      </c>
      <c r="B51" s="57"/>
      <c r="C51" s="132" t="s">
        <v>576</v>
      </c>
      <c r="D51" s="141" t="s">
        <v>223</v>
      </c>
      <c r="E51" s="10">
        <v>11.9</v>
      </c>
      <c r="F51" s="10"/>
      <c r="G51" s="10"/>
      <c r="H51" s="10"/>
      <c r="I51" s="10"/>
      <c r="J51" s="10"/>
      <c r="K51" s="80"/>
      <c r="L51" s="62"/>
      <c r="M51" s="62"/>
      <c r="N51" s="62"/>
      <c r="O51" s="62"/>
      <c r="P51" s="80"/>
    </row>
    <row r="52" spans="1:16" s="45" customFormat="1" ht="14.25" customHeight="1">
      <c r="A52" s="56">
        <v>32</v>
      </c>
      <c r="B52" s="57"/>
      <c r="C52" s="107" t="s">
        <v>752</v>
      </c>
      <c r="D52" s="279" t="s">
        <v>573</v>
      </c>
      <c r="E52" s="10">
        <v>47.6</v>
      </c>
      <c r="F52" s="10"/>
      <c r="G52" s="10"/>
      <c r="H52" s="10"/>
      <c r="I52" s="10"/>
      <c r="J52" s="10"/>
      <c r="K52" s="80"/>
      <c r="L52" s="62"/>
      <c r="M52" s="62"/>
      <c r="N52" s="62"/>
      <c r="O52" s="62"/>
      <c r="P52" s="80"/>
    </row>
    <row r="53" spans="1:16" s="45" customFormat="1" ht="14.25" customHeight="1">
      <c r="A53" s="56">
        <v>33</v>
      </c>
      <c r="B53" s="57"/>
      <c r="C53" s="107" t="s">
        <v>753</v>
      </c>
      <c r="D53" s="279" t="s">
        <v>573</v>
      </c>
      <c r="E53" s="10">
        <v>3.6</v>
      </c>
      <c r="F53" s="10"/>
      <c r="G53" s="10"/>
      <c r="H53" s="10"/>
      <c r="I53" s="10"/>
      <c r="J53" s="10"/>
      <c r="K53" s="80"/>
      <c r="L53" s="62"/>
      <c r="M53" s="62"/>
      <c r="N53" s="62"/>
      <c r="O53" s="62"/>
      <c r="P53" s="80"/>
    </row>
    <row r="54" spans="1:16" s="45" customFormat="1" ht="14.25" customHeight="1">
      <c r="A54" s="56">
        <v>34</v>
      </c>
      <c r="B54" s="57"/>
      <c r="C54" s="107" t="s">
        <v>574</v>
      </c>
      <c r="D54" s="280" t="s">
        <v>575</v>
      </c>
      <c r="E54" s="10">
        <v>1.19</v>
      </c>
      <c r="F54" s="10"/>
      <c r="G54" s="10"/>
      <c r="H54" s="10"/>
      <c r="I54" s="10"/>
      <c r="J54" s="10"/>
      <c r="K54" s="80"/>
      <c r="L54" s="62"/>
      <c r="M54" s="62"/>
      <c r="N54" s="62"/>
      <c r="O54" s="62"/>
      <c r="P54" s="80"/>
    </row>
    <row r="55" spans="1:16" s="45" customFormat="1" ht="14.25" customHeight="1">
      <c r="A55" s="56">
        <v>35</v>
      </c>
      <c r="B55" s="57"/>
      <c r="C55" s="107" t="s">
        <v>239</v>
      </c>
      <c r="D55" s="143" t="s">
        <v>223</v>
      </c>
      <c r="E55" s="10">
        <v>12.5</v>
      </c>
      <c r="F55" s="10"/>
      <c r="G55" s="10"/>
      <c r="H55" s="10"/>
      <c r="I55" s="10"/>
      <c r="J55" s="10"/>
      <c r="K55" s="80"/>
      <c r="L55" s="62"/>
      <c r="M55" s="62"/>
      <c r="N55" s="62"/>
      <c r="O55" s="62"/>
      <c r="P55" s="80"/>
    </row>
    <row r="56" spans="1:16" s="45" customFormat="1" ht="14.25" customHeight="1">
      <c r="A56" s="56"/>
      <c r="B56" s="57"/>
      <c r="C56" s="117" t="s">
        <v>242</v>
      </c>
      <c r="D56" s="112"/>
      <c r="E56" s="10"/>
      <c r="F56" s="10"/>
      <c r="G56" s="10"/>
      <c r="H56" s="10"/>
      <c r="I56" s="10"/>
      <c r="J56" s="10"/>
      <c r="K56" s="80"/>
      <c r="L56" s="62"/>
      <c r="M56" s="62"/>
      <c r="N56" s="62"/>
      <c r="O56" s="62"/>
      <c r="P56" s="80"/>
    </row>
    <row r="57" spans="1:17" s="236" customFormat="1" ht="14.25" customHeight="1">
      <c r="A57" s="56">
        <v>36</v>
      </c>
      <c r="B57" s="57"/>
      <c r="C57" s="58" t="s">
        <v>975</v>
      </c>
      <c r="D57" s="112" t="s">
        <v>9</v>
      </c>
      <c r="E57" s="10">
        <v>1069.3</v>
      </c>
      <c r="F57" s="10"/>
      <c r="G57" s="10"/>
      <c r="H57" s="10"/>
      <c r="I57" s="10"/>
      <c r="J57" s="10"/>
      <c r="K57" s="80"/>
      <c r="L57" s="62"/>
      <c r="M57" s="62"/>
      <c r="N57" s="62"/>
      <c r="O57" s="62"/>
      <c r="P57" s="80"/>
      <c r="Q57" s="45"/>
    </row>
    <row r="58" spans="1:17" s="236" customFormat="1" ht="14.25" customHeight="1">
      <c r="A58" s="56">
        <v>37</v>
      </c>
      <c r="B58" s="57"/>
      <c r="C58" s="107" t="s">
        <v>577</v>
      </c>
      <c r="D58" s="112" t="s">
        <v>16</v>
      </c>
      <c r="E58" s="10">
        <v>8554.4</v>
      </c>
      <c r="F58" s="10"/>
      <c r="G58" s="10"/>
      <c r="H58" s="10"/>
      <c r="I58" s="10"/>
      <c r="J58" s="10"/>
      <c r="K58" s="80"/>
      <c r="L58" s="62"/>
      <c r="M58" s="62"/>
      <c r="N58" s="62"/>
      <c r="O58" s="62"/>
      <c r="P58" s="80"/>
      <c r="Q58" s="45"/>
    </row>
    <row r="59" spans="1:17" s="236" customFormat="1" ht="14.25" customHeight="1">
      <c r="A59" s="56">
        <v>38</v>
      </c>
      <c r="B59" s="57"/>
      <c r="C59" s="107" t="s">
        <v>578</v>
      </c>
      <c r="D59" s="112" t="s">
        <v>314</v>
      </c>
      <c r="E59" s="10">
        <v>962.37</v>
      </c>
      <c r="F59" s="10"/>
      <c r="G59" s="10"/>
      <c r="H59" s="10"/>
      <c r="I59" s="10"/>
      <c r="J59" s="10"/>
      <c r="K59" s="80"/>
      <c r="L59" s="62"/>
      <c r="M59" s="62"/>
      <c r="N59" s="62"/>
      <c r="O59" s="62"/>
      <c r="P59" s="80"/>
      <c r="Q59" s="45"/>
    </row>
    <row r="60" spans="1:17" s="236" customFormat="1" ht="17.25" customHeight="1">
      <c r="A60" s="56">
        <v>39</v>
      </c>
      <c r="B60" s="57"/>
      <c r="C60" s="107" t="s">
        <v>579</v>
      </c>
      <c r="D60" s="112" t="s">
        <v>314</v>
      </c>
      <c r="E60" s="10">
        <v>352.87</v>
      </c>
      <c r="F60" s="10"/>
      <c r="G60" s="10"/>
      <c r="H60" s="10"/>
      <c r="I60" s="10"/>
      <c r="J60" s="10"/>
      <c r="K60" s="80"/>
      <c r="L60" s="62"/>
      <c r="M60" s="62"/>
      <c r="N60" s="62"/>
      <c r="O60" s="62"/>
      <c r="P60" s="80"/>
      <c r="Q60" s="45"/>
    </row>
    <row r="61" spans="1:17" s="236" customFormat="1" ht="14.25" customHeight="1">
      <c r="A61" s="56">
        <v>40</v>
      </c>
      <c r="B61" s="57"/>
      <c r="C61" s="58" t="s">
        <v>828</v>
      </c>
      <c r="D61" s="112" t="s">
        <v>9</v>
      </c>
      <c r="E61" s="10">
        <v>1595</v>
      </c>
      <c r="F61" s="10"/>
      <c r="G61" s="10"/>
      <c r="H61" s="10"/>
      <c r="I61" s="10"/>
      <c r="J61" s="10"/>
      <c r="K61" s="80"/>
      <c r="L61" s="62"/>
      <c r="M61" s="62"/>
      <c r="N61" s="62"/>
      <c r="O61" s="62"/>
      <c r="P61" s="80"/>
      <c r="Q61" s="45"/>
    </row>
    <row r="62" spans="1:17" s="236" customFormat="1" ht="14.25" customHeight="1">
      <c r="A62" s="56">
        <v>41</v>
      </c>
      <c r="B62" s="57"/>
      <c r="C62" s="107" t="s">
        <v>581</v>
      </c>
      <c r="D62" s="112" t="s">
        <v>16</v>
      </c>
      <c r="E62" s="10">
        <v>12760</v>
      </c>
      <c r="F62" s="10"/>
      <c r="G62" s="10"/>
      <c r="H62" s="10"/>
      <c r="I62" s="10"/>
      <c r="J62" s="10"/>
      <c r="K62" s="80"/>
      <c r="L62" s="62"/>
      <c r="M62" s="62"/>
      <c r="N62" s="62"/>
      <c r="O62" s="62"/>
      <c r="P62" s="80"/>
      <c r="Q62" s="45"/>
    </row>
    <row r="63" spans="1:17" s="236" customFormat="1" ht="14.25" customHeight="1">
      <c r="A63" s="56">
        <v>42</v>
      </c>
      <c r="B63" s="57"/>
      <c r="C63" s="107" t="s">
        <v>578</v>
      </c>
      <c r="D63" s="112" t="s">
        <v>314</v>
      </c>
      <c r="E63" s="10">
        <v>1435.5</v>
      </c>
      <c r="F63" s="10"/>
      <c r="G63" s="10"/>
      <c r="H63" s="10"/>
      <c r="I63" s="10"/>
      <c r="J63" s="10"/>
      <c r="K63" s="80"/>
      <c r="L63" s="62"/>
      <c r="M63" s="62"/>
      <c r="N63" s="62"/>
      <c r="O63" s="62"/>
      <c r="P63" s="80"/>
      <c r="Q63" s="45"/>
    </row>
    <row r="64" spans="1:16" s="45" customFormat="1" ht="14.25" customHeight="1">
      <c r="A64" s="56">
        <v>43</v>
      </c>
      <c r="B64" s="57"/>
      <c r="C64" s="132" t="s">
        <v>572</v>
      </c>
      <c r="D64" s="141" t="s">
        <v>223</v>
      </c>
      <c r="E64" s="10">
        <v>193.4</v>
      </c>
      <c r="F64" s="10"/>
      <c r="G64" s="10"/>
      <c r="H64" s="10"/>
      <c r="I64" s="10"/>
      <c r="J64" s="10"/>
      <c r="K64" s="80"/>
      <c r="L64" s="62"/>
      <c r="M64" s="62"/>
      <c r="N64" s="62"/>
      <c r="O64" s="62"/>
      <c r="P64" s="80"/>
    </row>
    <row r="65" spans="1:16" s="45" customFormat="1" ht="14.25" customHeight="1">
      <c r="A65" s="56">
        <v>44</v>
      </c>
      <c r="B65" s="57"/>
      <c r="C65" s="107" t="s">
        <v>752</v>
      </c>
      <c r="D65" s="279" t="s">
        <v>573</v>
      </c>
      <c r="E65" s="10">
        <v>773.6</v>
      </c>
      <c r="F65" s="10"/>
      <c r="G65" s="10"/>
      <c r="H65" s="10"/>
      <c r="I65" s="10"/>
      <c r="J65" s="10"/>
      <c r="K65" s="80"/>
      <c r="L65" s="62"/>
      <c r="M65" s="62"/>
      <c r="N65" s="62"/>
      <c r="O65" s="62"/>
      <c r="P65" s="80"/>
    </row>
    <row r="66" spans="1:16" s="45" customFormat="1" ht="14.25" customHeight="1">
      <c r="A66" s="56">
        <v>45</v>
      </c>
      <c r="B66" s="57"/>
      <c r="C66" s="107" t="s">
        <v>753</v>
      </c>
      <c r="D66" s="279" t="s">
        <v>573</v>
      </c>
      <c r="E66" s="10">
        <v>58</v>
      </c>
      <c r="F66" s="10"/>
      <c r="G66" s="10"/>
      <c r="H66" s="10"/>
      <c r="I66" s="10"/>
      <c r="J66" s="10"/>
      <c r="K66" s="80"/>
      <c r="L66" s="62"/>
      <c r="M66" s="62"/>
      <c r="N66" s="62"/>
      <c r="O66" s="62"/>
      <c r="P66" s="80"/>
    </row>
    <row r="67" spans="1:16" s="45" customFormat="1" ht="14.25" customHeight="1">
      <c r="A67" s="56">
        <v>46</v>
      </c>
      <c r="B67" s="57"/>
      <c r="C67" s="107" t="s">
        <v>574</v>
      </c>
      <c r="D67" s="280" t="s">
        <v>575</v>
      </c>
      <c r="E67" s="10">
        <v>19.34</v>
      </c>
      <c r="F67" s="10"/>
      <c r="G67" s="10"/>
      <c r="H67" s="10"/>
      <c r="I67" s="10"/>
      <c r="J67" s="10"/>
      <c r="K67" s="80"/>
      <c r="L67" s="62"/>
      <c r="M67" s="62"/>
      <c r="N67" s="62"/>
      <c r="O67" s="62"/>
      <c r="P67" s="80"/>
    </row>
    <row r="68" spans="1:16" s="45" customFormat="1" ht="27.75" customHeight="1">
      <c r="A68" s="56">
        <v>47</v>
      </c>
      <c r="B68" s="57"/>
      <c r="C68" s="107" t="s">
        <v>827</v>
      </c>
      <c r="D68" s="143" t="s">
        <v>223</v>
      </c>
      <c r="E68" s="10">
        <v>203.07</v>
      </c>
      <c r="F68" s="10"/>
      <c r="G68" s="10"/>
      <c r="H68" s="10"/>
      <c r="I68" s="10"/>
      <c r="J68" s="10"/>
      <c r="K68" s="80"/>
      <c r="L68" s="62"/>
      <c r="M68" s="62"/>
      <c r="N68" s="62"/>
      <c r="O68" s="62"/>
      <c r="P68" s="80"/>
    </row>
    <row r="69" spans="1:16" s="45" customFormat="1" ht="14.25" customHeight="1">
      <c r="A69" s="56">
        <v>48</v>
      </c>
      <c r="B69" s="57"/>
      <c r="C69" s="58" t="s">
        <v>976</v>
      </c>
      <c r="D69" s="112" t="s">
        <v>9</v>
      </c>
      <c r="E69" s="10">
        <v>83.8</v>
      </c>
      <c r="F69" s="10"/>
      <c r="G69" s="10"/>
      <c r="H69" s="10"/>
      <c r="I69" s="10"/>
      <c r="J69" s="10"/>
      <c r="K69" s="80"/>
      <c r="L69" s="62"/>
      <c r="M69" s="62"/>
      <c r="N69" s="62"/>
      <c r="O69" s="62"/>
      <c r="P69" s="80"/>
    </row>
    <row r="70" spans="1:16" s="45" customFormat="1" ht="14.25" customHeight="1">
      <c r="A70" s="56">
        <v>49</v>
      </c>
      <c r="B70" s="57"/>
      <c r="C70" s="107" t="s">
        <v>580</v>
      </c>
      <c r="D70" s="112" t="s">
        <v>16</v>
      </c>
      <c r="E70" s="10">
        <v>670.4</v>
      </c>
      <c r="F70" s="10"/>
      <c r="G70" s="10"/>
      <c r="H70" s="10"/>
      <c r="I70" s="10"/>
      <c r="J70" s="10"/>
      <c r="K70" s="80"/>
      <c r="L70" s="62"/>
      <c r="M70" s="62"/>
      <c r="N70" s="62"/>
      <c r="O70" s="62"/>
      <c r="P70" s="80"/>
    </row>
    <row r="71" spans="1:16" s="45" customFormat="1" ht="14.25" customHeight="1">
      <c r="A71" s="56">
        <v>50</v>
      </c>
      <c r="B71" s="57"/>
      <c r="C71" s="107" t="s">
        <v>578</v>
      </c>
      <c r="D71" s="112" t="s">
        <v>314</v>
      </c>
      <c r="E71" s="10">
        <v>75.42</v>
      </c>
      <c r="F71" s="10"/>
      <c r="G71" s="10"/>
      <c r="H71" s="10"/>
      <c r="I71" s="10"/>
      <c r="J71" s="10"/>
      <c r="K71" s="80"/>
      <c r="L71" s="62"/>
      <c r="M71" s="62"/>
      <c r="N71" s="62"/>
      <c r="O71" s="62"/>
      <c r="P71" s="80"/>
    </row>
    <row r="72" spans="1:16" s="45" customFormat="1" ht="14.25" customHeight="1">
      <c r="A72" s="56">
        <v>51</v>
      </c>
      <c r="B72" s="57"/>
      <c r="C72" s="107" t="s">
        <v>579</v>
      </c>
      <c r="D72" s="112" t="s">
        <v>314</v>
      </c>
      <c r="E72" s="10">
        <v>27.65</v>
      </c>
      <c r="F72" s="10"/>
      <c r="G72" s="10"/>
      <c r="H72" s="10"/>
      <c r="I72" s="10"/>
      <c r="J72" s="10"/>
      <c r="K72" s="80"/>
      <c r="L72" s="62"/>
      <c r="M72" s="62"/>
      <c r="N72" s="62"/>
      <c r="O72" s="62"/>
      <c r="P72" s="80"/>
    </row>
    <row r="73" spans="1:17" s="236" customFormat="1" ht="14.25" customHeight="1">
      <c r="A73" s="56">
        <v>52</v>
      </c>
      <c r="B73" s="57"/>
      <c r="C73" s="58" t="s">
        <v>828</v>
      </c>
      <c r="D73" s="112" t="s">
        <v>9</v>
      </c>
      <c r="E73" s="10">
        <v>44.3</v>
      </c>
      <c r="F73" s="10"/>
      <c r="G73" s="10"/>
      <c r="H73" s="10"/>
      <c r="I73" s="10"/>
      <c r="J73" s="10"/>
      <c r="K73" s="80"/>
      <c r="L73" s="62"/>
      <c r="M73" s="62"/>
      <c r="N73" s="62"/>
      <c r="O73" s="62"/>
      <c r="P73" s="80"/>
      <c r="Q73" s="45"/>
    </row>
    <row r="74" spans="1:17" s="236" customFormat="1" ht="14.25" customHeight="1">
      <c r="A74" s="56">
        <v>53</v>
      </c>
      <c r="B74" s="57"/>
      <c r="C74" s="107" t="s">
        <v>581</v>
      </c>
      <c r="D74" s="112" t="s">
        <v>16</v>
      </c>
      <c r="E74" s="10">
        <v>354.4</v>
      </c>
      <c r="F74" s="10"/>
      <c r="G74" s="10"/>
      <c r="H74" s="10"/>
      <c r="I74" s="10"/>
      <c r="J74" s="10"/>
      <c r="K74" s="80"/>
      <c r="L74" s="62"/>
      <c r="M74" s="62"/>
      <c r="N74" s="62"/>
      <c r="O74" s="62"/>
      <c r="P74" s="80"/>
      <c r="Q74" s="45"/>
    </row>
    <row r="75" spans="1:17" s="236" customFormat="1" ht="14.25" customHeight="1">
      <c r="A75" s="56">
        <v>54</v>
      </c>
      <c r="B75" s="57"/>
      <c r="C75" s="107" t="s">
        <v>578</v>
      </c>
      <c r="D75" s="112" t="s">
        <v>314</v>
      </c>
      <c r="E75" s="10">
        <v>39.87</v>
      </c>
      <c r="F75" s="10"/>
      <c r="G75" s="10"/>
      <c r="H75" s="10"/>
      <c r="I75" s="10"/>
      <c r="J75" s="10"/>
      <c r="K75" s="80"/>
      <c r="L75" s="62"/>
      <c r="M75" s="62"/>
      <c r="N75" s="62"/>
      <c r="O75" s="62"/>
      <c r="P75" s="80"/>
      <c r="Q75" s="45"/>
    </row>
    <row r="76" spans="1:16" s="45" customFormat="1" ht="14.25" customHeight="1">
      <c r="A76" s="56">
        <v>55</v>
      </c>
      <c r="B76" s="57"/>
      <c r="C76" s="132" t="s">
        <v>576</v>
      </c>
      <c r="D76" s="141" t="s">
        <v>223</v>
      </c>
      <c r="E76" s="10">
        <v>14</v>
      </c>
      <c r="F76" s="10"/>
      <c r="G76" s="10"/>
      <c r="H76" s="10"/>
      <c r="I76" s="10"/>
      <c r="J76" s="10"/>
      <c r="K76" s="80"/>
      <c r="L76" s="62"/>
      <c r="M76" s="62"/>
      <c r="N76" s="62"/>
      <c r="O76" s="62"/>
      <c r="P76" s="80"/>
    </row>
    <row r="77" spans="1:16" s="45" customFormat="1" ht="14.25" customHeight="1">
      <c r="A77" s="56">
        <v>56</v>
      </c>
      <c r="B77" s="57"/>
      <c r="C77" s="107" t="s">
        <v>752</v>
      </c>
      <c r="D77" s="279" t="s">
        <v>573</v>
      </c>
      <c r="E77" s="10">
        <v>56</v>
      </c>
      <c r="F77" s="10"/>
      <c r="G77" s="10"/>
      <c r="H77" s="10"/>
      <c r="I77" s="10"/>
      <c r="J77" s="10"/>
      <c r="K77" s="80"/>
      <c r="L77" s="62"/>
      <c r="M77" s="62"/>
      <c r="N77" s="62"/>
      <c r="O77" s="62"/>
      <c r="P77" s="80"/>
    </row>
    <row r="78" spans="1:16" s="45" customFormat="1" ht="14.25" customHeight="1">
      <c r="A78" s="56">
        <v>57</v>
      </c>
      <c r="B78" s="57"/>
      <c r="C78" s="107" t="s">
        <v>753</v>
      </c>
      <c r="D78" s="279" t="s">
        <v>573</v>
      </c>
      <c r="E78" s="10">
        <v>4.2</v>
      </c>
      <c r="F78" s="10"/>
      <c r="G78" s="10"/>
      <c r="H78" s="10"/>
      <c r="I78" s="10"/>
      <c r="J78" s="10"/>
      <c r="K78" s="80"/>
      <c r="L78" s="62"/>
      <c r="M78" s="62"/>
      <c r="N78" s="62"/>
      <c r="O78" s="62"/>
      <c r="P78" s="80"/>
    </row>
    <row r="79" spans="1:16" s="45" customFormat="1" ht="14.25" customHeight="1">
      <c r="A79" s="56">
        <v>58</v>
      </c>
      <c r="B79" s="57"/>
      <c r="C79" s="107" t="s">
        <v>574</v>
      </c>
      <c r="D79" s="280" t="s">
        <v>575</v>
      </c>
      <c r="E79" s="10">
        <v>1.4</v>
      </c>
      <c r="F79" s="10"/>
      <c r="G79" s="10"/>
      <c r="H79" s="10"/>
      <c r="I79" s="10"/>
      <c r="J79" s="10"/>
      <c r="K79" s="80"/>
      <c r="L79" s="62"/>
      <c r="M79" s="62"/>
      <c r="N79" s="62"/>
      <c r="O79" s="62"/>
      <c r="P79" s="80"/>
    </row>
    <row r="80" spans="1:16" s="45" customFormat="1" ht="14.25" customHeight="1">
      <c r="A80" s="56">
        <v>59</v>
      </c>
      <c r="B80" s="57"/>
      <c r="C80" s="107" t="s">
        <v>239</v>
      </c>
      <c r="D80" s="143" t="s">
        <v>223</v>
      </c>
      <c r="E80" s="10">
        <v>14.7</v>
      </c>
      <c r="F80" s="10"/>
      <c r="G80" s="10"/>
      <c r="H80" s="10"/>
      <c r="I80" s="10"/>
      <c r="J80" s="10"/>
      <c r="K80" s="80"/>
      <c r="L80" s="62"/>
      <c r="M80" s="62"/>
      <c r="N80" s="62"/>
      <c r="O80" s="62"/>
      <c r="P80" s="80"/>
    </row>
    <row r="81" spans="1:16" s="45" customFormat="1" ht="14.25" customHeight="1">
      <c r="A81" s="56"/>
      <c r="B81" s="57"/>
      <c r="C81" s="117" t="s">
        <v>243</v>
      </c>
      <c r="D81" s="112"/>
      <c r="E81" s="10"/>
      <c r="F81" s="10"/>
      <c r="G81" s="10"/>
      <c r="H81" s="10"/>
      <c r="I81" s="10"/>
      <c r="J81" s="10"/>
      <c r="K81" s="80"/>
      <c r="L81" s="62"/>
      <c r="M81" s="62"/>
      <c r="N81" s="62"/>
      <c r="O81" s="62"/>
      <c r="P81" s="80"/>
    </row>
    <row r="82" spans="1:17" s="236" customFormat="1" ht="14.25" customHeight="1">
      <c r="A82" s="56">
        <v>60</v>
      </c>
      <c r="B82" s="57"/>
      <c r="C82" s="58" t="s">
        <v>828</v>
      </c>
      <c r="D82" s="112" t="s">
        <v>9</v>
      </c>
      <c r="E82" s="10">
        <v>697</v>
      </c>
      <c r="F82" s="10"/>
      <c r="G82" s="10"/>
      <c r="H82" s="10"/>
      <c r="I82" s="10"/>
      <c r="J82" s="10"/>
      <c r="K82" s="80"/>
      <c r="L82" s="62"/>
      <c r="M82" s="62"/>
      <c r="N82" s="62"/>
      <c r="O82" s="62"/>
      <c r="P82" s="80"/>
      <c r="Q82" s="45"/>
    </row>
    <row r="83" spans="1:17" s="236" customFormat="1" ht="14.25" customHeight="1">
      <c r="A83" s="56">
        <v>61</v>
      </c>
      <c r="B83" s="57"/>
      <c r="C83" s="107" t="s">
        <v>581</v>
      </c>
      <c r="D83" s="112" t="s">
        <v>16</v>
      </c>
      <c r="E83" s="10">
        <v>5576</v>
      </c>
      <c r="F83" s="10"/>
      <c r="G83" s="10"/>
      <c r="H83" s="10"/>
      <c r="I83" s="10"/>
      <c r="J83" s="10"/>
      <c r="K83" s="80"/>
      <c r="L83" s="62"/>
      <c r="M83" s="62"/>
      <c r="N83" s="62"/>
      <c r="O83" s="62"/>
      <c r="P83" s="80"/>
      <c r="Q83" s="45"/>
    </row>
    <row r="84" spans="1:17" s="236" customFormat="1" ht="14.25" customHeight="1">
      <c r="A84" s="56">
        <v>62</v>
      </c>
      <c r="B84" s="57"/>
      <c r="C84" s="107" t="s">
        <v>578</v>
      </c>
      <c r="D84" s="112" t="s">
        <v>314</v>
      </c>
      <c r="E84" s="10">
        <v>627.3</v>
      </c>
      <c r="F84" s="10"/>
      <c r="G84" s="10"/>
      <c r="H84" s="10"/>
      <c r="I84" s="10"/>
      <c r="J84" s="10"/>
      <c r="K84" s="80"/>
      <c r="L84" s="62"/>
      <c r="M84" s="62"/>
      <c r="N84" s="62"/>
      <c r="O84" s="62"/>
      <c r="P84" s="80"/>
      <c r="Q84" s="45"/>
    </row>
    <row r="85" spans="1:16" s="45" customFormat="1" ht="14.25" customHeight="1">
      <c r="A85" s="56">
        <v>63</v>
      </c>
      <c r="B85" s="57"/>
      <c r="C85" s="132" t="s">
        <v>572</v>
      </c>
      <c r="D85" s="141" t="s">
        <v>223</v>
      </c>
      <c r="E85" s="10">
        <v>193.1</v>
      </c>
      <c r="F85" s="10"/>
      <c r="G85" s="10"/>
      <c r="H85" s="10"/>
      <c r="I85" s="10"/>
      <c r="J85" s="10"/>
      <c r="K85" s="80"/>
      <c r="L85" s="62"/>
      <c r="M85" s="62"/>
      <c r="N85" s="62"/>
      <c r="O85" s="62"/>
      <c r="P85" s="80"/>
    </row>
    <row r="86" spans="1:16" s="45" customFormat="1" ht="14.25" customHeight="1">
      <c r="A86" s="56">
        <v>64</v>
      </c>
      <c r="B86" s="57"/>
      <c r="C86" s="107" t="s">
        <v>752</v>
      </c>
      <c r="D86" s="279" t="s">
        <v>573</v>
      </c>
      <c r="E86" s="10">
        <v>772.4</v>
      </c>
      <c r="F86" s="10"/>
      <c r="G86" s="10"/>
      <c r="H86" s="10"/>
      <c r="I86" s="10"/>
      <c r="J86" s="10"/>
      <c r="K86" s="80"/>
      <c r="L86" s="62"/>
      <c r="M86" s="62"/>
      <c r="N86" s="62"/>
      <c r="O86" s="62"/>
      <c r="P86" s="80"/>
    </row>
    <row r="87" spans="1:16" s="45" customFormat="1" ht="14.25" customHeight="1">
      <c r="A87" s="56">
        <v>65</v>
      </c>
      <c r="B87" s="57"/>
      <c r="C87" s="107" t="s">
        <v>753</v>
      </c>
      <c r="D87" s="279" t="s">
        <v>573</v>
      </c>
      <c r="E87" s="10">
        <v>57.9</v>
      </c>
      <c r="F87" s="10"/>
      <c r="G87" s="10"/>
      <c r="H87" s="10"/>
      <c r="I87" s="10"/>
      <c r="J87" s="10"/>
      <c r="K87" s="80"/>
      <c r="L87" s="62"/>
      <c r="M87" s="62"/>
      <c r="N87" s="62"/>
      <c r="O87" s="62"/>
      <c r="P87" s="80"/>
    </row>
    <row r="88" spans="1:16" s="45" customFormat="1" ht="14.25" customHeight="1">
      <c r="A88" s="56">
        <v>66</v>
      </c>
      <c r="B88" s="57"/>
      <c r="C88" s="107" t="s">
        <v>574</v>
      </c>
      <c r="D88" s="280" t="s">
        <v>575</v>
      </c>
      <c r="E88" s="10">
        <v>19.31</v>
      </c>
      <c r="F88" s="10"/>
      <c r="G88" s="10"/>
      <c r="H88" s="10"/>
      <c r="I88" s="10"/>
      <c r="J88" s="10"/>
      <c r="K88" s="80"/>
      <c r="L88" s="62"/>
      <c r="M88" s="62"/>
      <c r="N88" s="62"/>
      <c r="O88" s="62"/>
      <c r="P88" s="80"/>
    </row>
    <row r="89" spans="1:16" s="45" customFormat="1" ht="26.25" customHeight="1">
      <c r="A89" s="56">
        <v>67</v>
      </c>
      <c r="B89" s="57"/>
      <c r="C89" s="107" t="s">
        <v>827</v>
      </c>
      <c r="D89" s="143" t="s">
        <v>223</v>
      </c>
      <c r="E89" s="10">
        <v>202.76</v>
      </c>
      <c r="F89" s="10"/>
      <c r="G89" s="10"/>
      <c r="H89" s="10"/>
      <c r="I89" s="10"/>
      <c r="J89" s="10"/>
      <c r="K89" s="80"/>
      <c r="L89" s="62"/>
      <c r="M89" s="62"/>
      <c r="N89" s="62"/>
      <c r="O89" s="62"/>
      <c r="P89" s="80"/>
    </row>
    <row r="90" spans="1:16" s="45" customFormat="1" ht="14.25" customHeight="1">
      <c r="A90" s="56">
        <v>68</v>
      </c>
      <c r="B90" s="57"/>
      <c r="C90" s="58" t="s">
        <v>976</v>
      </c>
      <c r="D90" s="112" t="s">
        <v>9</v>
      </c>
      <c r="E90" s="10">
        <v>47.6</v>
      </c>
      <c r="F90" s="10"/>
      <c r="G90" s="10"/>
      <c r="H90" s="10"/>
      <c r="I90" s="10"/>
      <c r="J90" s="10"/>
      <c r="K90" s="80"/>
      <c r="L90" s="62"/>
      <c r="M90" s="62"/>
      <c r="N90" s="62"/>
      <c r="O90" s="62"/>
      <c r="P90" s="80"/>
    </row>
    <row r="91" spans="1:16" s="45" customFormat="1" ht="14.25" customHeight="1">
      <c r="A91" s="56">
        <v>69</v>
      </c>
      <c r="B91" s="57"/>
      <c r="C91" s="107" t="s">
        <v>580</v>
      </c>
      <c r="D91" s="112" t="s">
        <v>16</v>
      </c>
      <c r="E91" s="10">
        <v>380.8</v>
      </c>
      <c r="F91" s="10"/>
      <c r="G91" s="10"/>
      <c r="H91" s="10"/>
      <c r="I91" s="10"/>
      <c r="J91" s="10"/>
      <c r="K91" s="80"/>
      <c r="L91" s="62"/>
      <c r="M91" s="62"/>
      <c r="N91" s="62"/>
      <c r="O91" s="62"/>
      <c r="P91" s="80"/>
    </row>
    <row r="92" spans="1:16" s="45" customFormat="1" ht="14.25" customHeight="1">
      <c r="A92" s="56">
        <v>70</v>
      </c>
      <c r="B92" s="57"/>
      <c r="C92" s="107" t="s">
        <v>578</v>
      </c>
      <c r="D92" s="112" t="s">
        <v>314</v>
      </c>
      <c r="E92" s="10">
        <v>42.84</v>
      </c>
      <c r="F92" s="10"/>
      <c r="G92" s="10"/>
      <c r="H92" s="10"/>
      <c r="I92" s="10"/>
      <c r="J92" s="10"/>
      <c r="K92" s="80"/>
      <c r="L92" s="62"/>
      <c r="M92" s="62"/>
      <c r="N92" s="62"/>
      <c r="O92" s="62"/>
      <c r="P92" s="80"/>
    </row>
    <row r="93" spans="1:16" s="45" customFormat="1" ht="13.5">
      <c r="A93" s="56">
        <v>71</v>
      </c>
      <c r="B93" s="57"/>
      <c r="C93" s="107" t="s">
        <v>579</v>
      </c>
      <c r="D93" s="112" t="s">
        <v>314</v>
      </c>
      <c r="E93" s="10">
        <v>15.71</v>
      </c>
      <c r="F93" s="10"/>
      <c r="G93" s="10"/>
      <c r="H93" s="10"/>
      <c r="I93" s="10"/>
      <c r="J93" s="10"/>
      <c r="K93" s="80"/>
      <c r="L93" s="62"/>
      <c r="M93" s="62"/>
      <c r="N93" s="62"/>
      <c r="O93" s="62"/>
      <c r="P93" s="80"/>
    </row>
    <row r="94" spans="1:17" s="236" customFormat="1" ht="14.25" customHeight="1">
      <c r="A94" s="56">
        <v>72</v>
      </c>
      <c r="B94" s="57"/>
      <c r="C94" s="58" t="s">
        <v>828</v>
      </c>
      <c r="D94" s="112" t="s">
        <v>9</v>
      </c>
      <c r="E94" s="10">
        <v>44.4</v>
      </c>
      <c r="F94" s="10"/>
      <c r="G94" s="10"/>
      <c r="H94" s="10"/>
      <c r="I94" s="10"/>
      <c r="J94" s="10"/>
      <c r="K94" s="80"/>
      <c r="L94" s="62"/>
      <c r="M94" s="62"/>
      <c r="N94" s="62"/>
      <c r="O94" s="62"/>
      <c r="P94" s="80"/>
      <c r="Q94" s="45"/>
    </row>
    <row r="95" spans="1:17" s="236" customFormat="1" ht="14.25" customHeight="1">
      <c r="A95" s="56">
        <v>73</v>
      </c>
      <c r="B95" s="57"/>
      <c r="C95" s="107" t="s">
        <v>581</v>
      </c>
      <c r="D95" s="112" t="s">
        <v>16</v>
      </c>
      <c r="E95" s="10">
        <v>355.2</v>
      </c>
      <c r="F95" s="10"/>
      <c r="G95" s="10"/>
      <c r="H95" s="10"/>
      <c r="I95" s="10"/>
      <c r="J95" s="10"/>
      <c r="K95" s="80"/>
      <c r="L95" s="62"/>
      <c r="M95" s="62"/>
      <c r="N95" s="62"/>
      <c r="O95" s="62"/>
      <c r="P95" s="80"/>
      <c r="Q95" s="45"/>
    </row>
    <row r="96" spans="1:17" s="236" customFormat="1" ht="14.25" customHeight="1">
      <c r="A96" s="56">
        <v>74</v>
      </c>
      <c r="B96" s="57"/>
      <c r="C96" s="107" t="s">
        <v>578</v>
      </c>
      <c r="D96" s="112" t="s">
        <v>314</v>
      </c>
      <c r="E96" s="10">
        <v>39.96</v>
      </c>
      <c r="F96" s="10"/>
      <c r="G96" s="10"/>
      <c r="H96" s="10"/>
      <c r="I96" s="10"/>
      <c r="J96" s="10"/>
      <c r="K96" s="80"/>
      <c r="L96" s="62"/>
      <c r="M96" s="62"/>
      <c r="N96" s="62"/>
      <c r="O96" s="62"/>
      <c r="P96" s="80"/>
      <c r="Q96" s="45"/>
    </row>
    <row r="97" spans="1:16" s="45" customFormat="1" ht="14.25" customHeight="1">
      <c r="A97" s="56">
        <v>75</v>
      </c>
      <c r="B97" s="57"/>
      <c r="C97" s="132" t="s">
        <v>576</v>
      </c>
      <c r="D97" s="141" t="s">
        <v>223</v>
      </c>
      <c r="E97" s="10">
        <v>10.5</v>
      </c>
      <c r="F97" s="10"/>
      <c r="G97" s="10"/>
      <c r="H97" s="10"/>
      <c r="I97" s="10"/>
      <c r="J97" s="10"/>
      <c r="K97" s="80"/>
      <c r="L97" s="62"/>
      <c r="M97" s="62"/>
      <c r="N97" s="62"/>
      <c r="O97" s="62"/>
      <c r="P97" s="80"/>
    </row>
    <row r="98" spans="1:16" s="45" customFormat="1" ht="14.25" customHeight="1">
      <c r="A98" s="56">
        <v>76</v>
      </c>
      <c r="B98" s="57"/>
      <c r="C98" s="107" t="s">
        <v>752</v>
      </c>
      <c r="D98" s="279" t="s">
        <v>573</v>
      </c>
      <c r="E98" s="10">
        <v>42</v>
      </c>
      <c r="F98" s="10"/>
      <c r="G98" s="10"/>
      <c r="H98" s="10"/>
      <c r="I98" s="10"/>
      <c r="J98" s="10"/>
      <c r="K98" s="80"/>
      <c r="L98" s="62"/>
      <c r="M98" s="62"/>
      <c r="N98" s="62"/>
      <c r="O98" s="62"/>
      <c r="P98" s="80"/>
    </row>
    <row r="99" spans="1:16" s="45" customFormat="1" ht="14.25" customHeight="1">
      <c r="A99" s="56">
        <v>77</v>
      </c>
      <c r="B99" s="57"/>
      <c r="C99" s="107" t="s">
        <v>753</v>
      </c>
      <c r="D99" s="279" t="s">
        <v>573</v>
      </c>
      <c r="E99" s="10">
        <v>3.2</v>
      </c>
      <c r="F99" s="10"/>
      <c r="G99" s="10"/>
      <c r="H99" s="10"/>
      <c r="I99" s="10"/>
      <c r="J99" s="10"/>
      <c r="K99" s="80"/>
      <c r="L99" s="62"/>
      <c r="M99" s="62"/>
      <c r="N99" s="62"/>
      <c r="O99" s="62"/>
      <c r="P99" s="80"/>
    </row>
    <row r="100" spans="1:16" s="45" customFormat="1" ht="14.25" customHeight="1">
      <c r="A100" s="56">
        <v>78</v>
      </c>
      <c r="B100" s="57"/>
      <c r="C100" s="107" t="s">
        <v>574</v>
      </c>
      <c r="D100" s="280" t="s">
        <v>575</v>
      </c>
      <c r="E100" s="10">
        <v>1.05</v>
      </c>
      <c r="F100" s="10"/>
      <c r="G100" s="10"/>
      <c r="H100" s="10"/>
      <c r="I100" s="10"/>
      <c r="J100" s="10"/>
      <c r="K100" s="80"/>
      <c r="L100" s="62"/>
      <c r="M100" s="62"/>
      <c r="N100" s="62"/>
      <c r="O100" s="62"/>
      <c r="P100" s="80"/>
    </row>
    <row r="101" spans="1:16" s="45" customFormat="1" ht="14.25" customHeight="1">
      <c r="A101" s="56">
        <v>79</v>
      </c>
      <c r="B101" s="57"/>
      <c r="C101" s="107" t="s">
        <v>239</v>
      </c>
      <c r="D101" s="143" t="s">
        <v>223</v>
      </c>
      <c r="E101" s="10">
        <v>11.03</v>
      </c>
      <c r="F101" s="10"/>
      <c r="G101" s="10"/>
      <c r="H101" s="10"/>
      <c r="I101" s="10"/>
      <c r="J101" s="10"/>
      <c r="K101" s="80"/>
      <c r="L101" s="62"/>
      <c r="M101" s="62"/>
      <c r="N101" s="62"/>
      <c r="O101" s="62"/>
      <c r="P101" s="80"/>
    </row>
    <row r="102" spans="1:16" s="45" customFormat="1" ht="14.25" customHeight="1">
      <c r="A102" s="56">
        <v>80</v>
      </c>
      <c r="B102" s="57"/>
      <c r="C102" s="329" t="s">
        <v>681</v>
      </c>
      <c r="D102" s="330" t="s">
        <v>11</v>
      </c>
      <c r="E102" s="10">
        <v>80</v>
      </c>
      <c r="F102" s="10"/>
      <c r="G102" s="10"/>
      <c r="H102" s="10"/>
      <c r="I102" s="10"/>
      <c r="J102" s="10"/>
      <c r="K102" s="227"/>
      <c r="L102" s="62"/>
      <c r="M102" s="62"/>
      <c r="N102" s="62"/>
      <c r="O102" s="62"/>
      <c r="P102" s="80"/>
    </row>
    <row r="103" spans="1:16" s="45" customFormat="1" ht="14.25" customHeight="1">
      <c r="A103" s="56">
        <v>81</v>
      </c>
      <c r="B103" s="57"/>
      <c r="C103" s="331" t="s">
        <v>685</v>
      </c>
      <c r="D103" s="281" t="s">
        <v>11</v>
      </c>
      <c r="E103" s="10">
        <v>84</v>
      </c>
      <c r="F103" s="10"/>
      <c r="G103" s="10"/>
      <c r="H103" s="10"/>
      <c r="I103" s="10"/>
      <c r="J103" s="10"/>
      <c r="K103" s="227"/>
      <c r="L103" s="62"/>
      <c r="M103" s="62"/>
      <c r="N103" s="62"/>
      <c r="O103" s="62"/>
      <c r="P103" s="80"/>
    </row>
    <row r="104" spans="1:16" s="45" customFormat="1" ht="14.25" customHeight="1">
      <c r="A104" s="56">
        <v>82</v>
      </c>
      <c r="B104" s="57"/>
      <c r="C104" s="331" t="s">
        <v>51</v>
      </c>
      <c r="D104" s="281" t="s">
        <v>16</v>
      </c>
      <c r="E104" s="10">
        <v>613</v>
      </c>
      <c r="F104" s="10"/>
      <c r="G104" s="10"/>
      <c r="H104" s="10"/>
      <c r="I104" s="10"/>
      <c r="J104" s="10"/>
      <c r="K104" s="227"/>
      <c r="L104" s="62"/>
      <c r="M104" s="62"/>
      <c r="N104" s="62"/>
      <c r="O104" s="62"/>
      <c r="P104" s="80"/>
    </row>
    <row r="105" spans="1:16" s="45" customFormat="1" ht="14.25" customHeight="1">
      <c r="A105" s="56">
        <v>83</v>
      </c>
      <c r="B105" s="57"/>
      <c r="C105" s="331" t="s">
        <v>682</v>
      </c>
      <c r="D105" s="281" t="s">
        <v>4</v>
      </c>
      <c r="E105" s="10">
        <v>400</v>
      </c>
      <c r="F105" s="10"/>
      <c r="G105" s="10"/>
      <c r="H105" s="10"/>
      <c r="I105" s="10"/>
      <c r="J105" s="10"/>
      <c r="K105" s="227"/>
      <c r="L105" s="62"/>
      <c r="M105" s="62"/>
      <c r="N105" s="62"/>
      <c r="O105" s="62"/>
      <c r="P105" s="80"/>
    </row>
    <row r="106" spans="1:16" s="45" customFormat="1" ht="14.25" customHeight="1">
      <c r="A106" s="56">
        <v>84</v>
      </c>
      <c r="B106" s="57"/>
      <c r="C106" s="332" t="s">
        <v>683</v>
      </c>
      <c r="D106" s="281" t="s">
        <v>4</v>
      </c>
      <c r="E106" s="10">
        <v>55</v>
      </c>
      <c r="F106" s="10"/>
      <c r="G106" s="10"/>
      <c r="H106" s="10"/>
      <c r="I106" s="10"/>
      <c r="J106" s="10"/>
      <c r="K106" s="227"/>
      <c r="L106" s="62"/>
      <c r="M106" s="62"/>
      <c r="N106" s="62"/>
      <c r="O106" s="62"/>
      <c r="P106" s="80"/>
    </row>
    <row r="107" spans="1:16" s="45" customFormat="1" ht="14.25" customHeight="1">
      <c r="A107" s="56">
        <v>85</v>
      </c>
      <c r="B107" s="57"/>
      <c r="C107" s="332" t="s">
        <v>684</v>
      </c>
      <c r="D107" s="281" t="s">
        <v>4</v>
      </c>
      <c r="E107" s="10">
        <v>55</v>
      </c>
      <c r="F107" s="10"/>
      <c r="G107" s="10"/>
      <c r="H107" s="10"/>
      <c r="I107" s="10"/>
      <c r="J107" s="10"/>
      <c r="K107" s="227"/>
      <c r="L107" s="62"/>
      <c r="M107" s="62"/>
      <c r="N107" s="62"/>
      <c r="O107" s="62"/>
      <c r="P107" s="80"/>
    </row>
    <row r="108" spans="1:16" s="45" customFormat="1" ht="14.25" customHeight="1">
      <c r="A108" s="56">
        <v>86</v>
      </c>
      <c r="B108" s="57"/>
      <c r="C108" s="329" t="s">
        <v>704</v>
      </c>
      <c r="D108" s="330" t="s">
        <v>11</v>
      </c>
      <c r="E108" s="10">
        <v>5</v>
      </c>
      <c r="F108" s="10"/>
      <c r="G108" s="10"/>
      <c r="H108" s="10"/>
      <c r="I108" s="10"/>
      <c r="J108" s="10"/>
      <c r="K108" s="227"/>
      <c r="L108" s="62"/>
      <c r="M108" s="62"/>
      <c r="N108" s="62"/>
      <c r="O108" s="62"/>
      <c r="P108" s="80"/>
    </row>
    <row r="109" spans="1:16" s="45" customFormat="1" ht="14.25" customHeight="1">
      <c r="A109" s="56">
        <v>87</v>
      </c>
      <c r="B109" s="57"/>
      <c r="C109" s="331" t="s">
        <v>686</v>
      </c>
      <c r="D109" s="281" t="s">
        <v>11</v>
      </c>
      <c r="E109" s="10">
        <v>5</v>
      </c>
      <c r="F109" s="10"/>
      <c r="G109" s="10"/>
      <c r="H109" s="10"/>
      <c r="I109" s="10"/>
      <c r="J109" s="10"/>
      <c r="K109" s="227"/>
      <c r="L109" s="62"/>
      <c r="M109" s="62"/>
      <c r="N109" s="62"/>
      <c r="O109" s="62"/>
      <c r="P109" s="80"/>
    </row>
    <row r="110" spans="1:16" s="45" customFormat="1" ht="14.25" customHeight="1">
      <c r="A110" s="56">
        <v>88</v>
      </c>
      <c r="B110" s="57"/>
      <c r="C110" s="331" t="s">
        <v>51</v>
      </c>
      <c r="D110" s="281" t="s">
        <v>16</v>
      </c>
      <c r="E110" s="10">
        <v>38</v>
      </c>
      <c r="F110" s="10"/>
      <c r="G110" s="10"/>
      <c r="H110" s="10"/>
      <c r="I110" s="10"/>
      <c r="J110" s="10"/>
      <c r="K110" s="227"/>
      <c r="L110" s="62"/>
      <c r="M110" s="62"/>
      <c r="N110" s="62"/>
      <c r="O110" s="62"/>
      <c r="P110" s="80"/>
    </row>
    <row r="111" spans="1:16" s="45" customFormat="1" ht="14.25" customHeight="1">
      <c r="A111" s="56">
        <v>89</v>
      </c>
      <c r="B111" s="57"/>
      <c r="C111" s="331" t="s">
        <v>124</v>
      </c>
      <c r="D111" s="281" t="s">
        <v>4</v>
      </c>
      <c r="E111" s="10">
        <v>25</v>
      </c>
      <c r="F111" s="10"/>
      <c r="G111" s="10"/>
      <c r="H111" s="10"/>
      <c r="I111" s="10"/>
      <c r="J111" s="10"/>
      <c r="K111" s="227"/>
      <c r="L111" s="62"/>
      <c r="M111" s="62"/>
      <c r="N111" s="62"/>
      <c r="O111" s="62"/>
      <c r="P111" s="80"/>
    </row>
    <row r="112" spans="1:16" s="45" customFormat="1" ht="14.25" customHeight="1">
      <c r="A112" s="56">
        <v>90</v>
      </c>
      <c r="B112" s="57"/>
      <c r="C112" s="332" t="s">
        <v>683</v>
      </c>
      <c r="D112" s="281" t="s">
        <v>4</v>
      </c>
      <c r="E112" s="10">
        <v>3</v>
      </c>
      <c r="F112" s="10"/>
      <c r="G112" s="10"/>
      <c r="H112" s="10"/>
      <c r="I112" s="10"/>
      <c r="J112" s="10"/>
      <c r="K112" s="227"/>
      <c r="L112" s="62"/>
      <c r="M112" s="62"/>
      <c r="N112" s="62"/>
      <c r="O112" s="62"/>
      <c r="P112" s="80"/>
    </row>
    <row r="113" spans="1:16" s="45" customFormat="1" ht="14.25" customHeight="1">
      <c r="A113" s="56">
        <v>91</v>
      </c>
      <c r="B113" s="57"/>
      <c r="C113" s="332" t="s">
        <v>684</v>
      </c>
      <c r="D113" s="281" t="s">
        <v>4</v>
      </c>
      <c r="E113" s="10">
        <v>3</v>
      </c>
      <c r="F113" s="10"/>
      <c r="G113" s="10"/>
      <c r="H113" s="10"/>
      <c r="I113" s="10"/>
      <c r="J113" s="10"/>
      <c r="K113" s="227"/>
      <c r="L113" s="62"/>
      <c r="M113" s="62"/>
      <c r="N113" s="62"/>
      <c r="O113" s="62"/>
      <c r="P113" s="80"/>
    </row>
    <row r="114" spans="1:16" s="45" customFormat="1" ht="38.25" customHeight="1">
      <c r="A114" s="56">
        <v>92</v>
      </c>
      <c r="B114" s="57"/>
      <c r="C114" s="302" t="s">
        <v>829</v>
      </c>
      <c r="D114" s="141" t="s">
        <v>223</v>
      </c>
      <c r="E114" s="10">
        <v>1035</v>
      </c>
      <c r="F114" s="10"/>
      <c r="G114" s="10"/>
      <c r="H114" s="10"/>
      <c r="I114" s="10"/>
      <c r="J114" s="10"/>
      <c r="K114" s="227"/>
      <c r="L114" s="62"/>
      <c r="M114" s="62"/>
      <c r="N114" s="62"/>
      <c r="O114" s="62"/>
      <c r="P114" s="80"/>
    </row>
    <row r="115" spans="1:16" s="45" customFormat="1" ht="14.25" customHeight="1">
      <c r="A115" s="56">
        <v>93</v>
      </c>
      <c r="B115" s="57"/>
      <c r="C115" s="325" t="s">
        <v>687</v>
      </c>
      <c r="D115" s="141" t="s">
        <v>223</v>
      </c>
      <c r="E115" s="10">
        <v>1035</v>
      </c>
      <c r="F115" s="10"/>
      <c r="G115" s="10"/>
      <c r="H115" s="10"/>
      <c r="I115" s="10"/>
      <c r="J115" s="10"/>
      <c r="K115" s="227"/>
      <c r="L115" s="62"/>
      <c r="M115" s="62"/>
      <c r="N115" s="62"/>
      <c r="O115" s="62"/>
      <c r="P115" s="80"/>
    </row>
    <row r="116" spans="1:16" s="45" customFormat="1" ht="14.25" customHeight="1">
      <c r="A116" s="56">
        <v>94</v>
      </c>
      <c r="B116" s="57"/>
      <c r="C116" s="144" t="s">
        <v>977</v>
      </c>
      <c r="D116" s="279" t="s">
        <v>688</v>
      </c>
      <c r="E116" s="10">
        <v>37.26</v>
      </c>
      <c r="F116" s="10"/>
      <c r="G116" s="10"/>
      <c r="H116" s="10"/>
      <c r="I116" s="10"/>
      <c r="J116" s="10"/>
      <c r="K116" s="227"/>
      <c r="L116" s="62"/>
      <c r="M116" s="62"/>
      <c r="N116" s="62"/>
      <c r="O116" s="62"/>
      <c r="P116" s="80"/>
    </row>
    <row r="117" spans="1:16" s="45" customFormat="1" ht="14.25" customHeight="1">
      <c r="A117" s="56">
        <v>95</v>
      </c>
      <c r="B117" s="57"/>
      <c r="C117" s="144" t="s">
        <v>978</v>
      </c>
      <c r="D117" s="54" t="s">
        <v>689</v>
      </c>
      <c r="E117" s="10">
        <v>124.2</v>
      </c>
      <c r="F117" s="10"/>
      <c r="G117" s="10"/>
      <c r="H117" s="10"/>
      <c r="I117" s="10"/>
      <c r="J117" s="10"/>
      <c r="K117" s="227"/>
      <c r="L117" s="62"/>
      <c r="M117" s="62"/>
      <c r="N117" s="62"/>
      <c r="O117" s="62"/>
      <c r="P117" s="80"/>
    </row>
    <row r="118" spans="1:16" s="45" customFormat="1" ht="14.25" customHeight="1">
      <c r="A118" s="56">
        <v>96</v>
      </c>
      <c r="B118" s="57"/>
      <c r="C118" s="144" t="s">
        <v>690</v>
      </c>
      <c r="D118" s="54" t="s">
        <v>145</v>
      </c>
      <c r="E118" s="10">
        <v>3150</v>
      </c>
      <c r="F118" s="10"/>
      <c r="G118" s="10"/>
      <c r="H118" s="10"/>
      <c r="I118" s="10"/>
      <c r="J118" s="10"/>
      <c r="K118" s="227"/>
      <c r="L118" s="62"/>
      <c r="M118" s="62"/>
      <c r="N118" s="62"/>
      <c r="O118" s="62"/>
      <c r="P118" s="80"/>
    </row>
    <row r="119" spans="1:16" s="45" customFormat="1" ht="14.25" customHeight="1">
      <c r="A119" s="56">
        <v>97</v>
      </c>
      <c r="B119" s="57"/>
      <c r="C119" s="144" t="s">
        <v>691</v>
      </c>
      <c r="D119" s="54" t="s">
        <v>145</v>
      </c>
      <c r="E119" s="10">
        <v>660</v>
      </c>
      <c r="F119" s="10"/>
      <c r="G119" s="10"/>
      <c r="H119" s="10"/>
      <c r="I119" s="10"/>
      <c r="J119" s="10"/>
      <c r="K119" s="227"/>
      <c r="L119" s="62"/>
      <c r="M119" s="62"/>
      <c r="N119" s="62"/>
      <c r="O119" s="62"/>
      <c r="P119" s="80"/>
    </row>
    <row r="120" spans="1:16" s="45" customFormat="1" ht="14.25" customHeight="1">
      <c r="A120" s="56">
        <v>98</v>
      </c>
      <c r="B120" s="57"/>
      <c r="C120" s="144" t="s">
        <v>695</v>
      </c>
      <c r="D120" s="54" t="s">
        <v>145</v>
      </c>
      <c r="E120" s="10">
        <v>3150</v>
      </c>
      <c r="F120" s="10"/>
      <c r="G120" s="10"/>
      <c r="H120" s="10"/>
      <c r="I120" s="10"/>
      <c r="J120" s="10"/>
      <c r="K120" s="227"/>
      <c r="L120" s="62"/>
      <c r="M120" s="62"/>
      <c r="N120" s="62"/>
      <c r="O120" s="62"/>
      <c r="P120" s="80"/>
    </row>
    <row r="121" spans="1:16" s="45" customFormat="1" ht="14.25" customHeight="1">
      <c r="A121" s="56">
        <v>99</v>
      </c>
      <c r="B121" s="57"/>
      <c r="C121" s="325" t="s">
        <v>692</v>
      </c>
      <c r="D121" s="141" t="s">
        <v>223</v>
      </c>
      <c r="E121" s="10">
        <v>1035</v>
      </c>
      <c r="F121" s="10"/>
      <c r="G121" s="10"/>
      <c r="H121" s="10"/>
      <c r="I121" s="10"/>
      <c r="J121" s="10"/>
      <c r="K121" s="227"/>
      <c r="L121" s="62"/>
      <c r="M121" s="62"/>
      <c r="N121" s="62"/>
      <c r="O121" s="62"/>
      <c r="P121" s="80"/>
    </row>
    <row r="122" spans="1:16" s="45" customFormat="1" ht="14.25" customHeight="1">
      <c r="A122" s="56">
        <v>100</v>
      </c>
      <c r="B122" s="57"/>
      <c r="C122" s="107" t="s">
        <v>830</v>
      </c>
      <c r="D122" s="282" t="s">
        <v>223</v>
      </c>
      <c r="E122" s="10">
        <v>1086.75</v>
      </c>
      <c r="F122" s="10"/>
      <c r="G122" s="10"/>
      <c r="H122" s="10"/>
      <c r="I122" s="10"/>
      <c r="J122" s="10"/>
      <c r="K122" s="227"/>
      <c r="L122" s="62"/>
      <c r="M122" s="62"/>
      <c r="N122" s="62"/>
      <c r="O122" s="62"/>
      <c r="P122" s="80"/>
    </row>
    <row r="123" spans="1:16" s="45" customFormat="1" ht="14.25" customHeight="1">
      <c r="A123" s="56">
        <v>101</v>
      </c>
      <c r="B123" s="57"/>
      <c r="C123" s="132" t="s">
        <v>694</v>
      </c>
      <c r="D123" s="141" t="s">
        <v>223</v>
      </c>
      <c r="E123" s="10">
        <v>4140</v>
      </c>
      <c r="F123" s="10"/>
      <c r="G123" s="10"/>
      <c r="H123" s="10"/>
      <c r="I123" s="10"/>
      <c r="J123" s="10"/>
      <c r="K123" s="227"/>
      <c r="L123" s="62"/>
      <c r="M123" s="62"/>
      <c r="N123" s="62"/>
      <c r="O123" s="62"/>
      <c r="P123" s="80"/>
    </row>
    <row r="124" spans="1:16" s="45" customFormat="1" ht="14.25" customHeight="1">
      <c r="A124" s="56">
        <v>102</v>
      </c>
      <c r="B124" s="57"/>
      <c r="C124" s="326" t="s">
        <v>1126</v>
      </c>
      <c r="D124" s="141" t="s">
        <v>223</v>
      </c>
      <c r="E124" s="10">
        <v>3655</v>
      </c>
      <c r="F124" s="10"/>
      <c r="G124" s="10"/>
      <c r="H124" s="10"/>
      <c r="I124" s="10"/>
      <c r="J124" s="10"/>
      <c r="K124" s="227"/>
      <c r="L124" s="62"/>
      <c r="M124" s="62"/>
      <c r="N124" s="62"/>
      <c r="O124" s="62"/>
      <c r="P124" s="80"/>
    </row>
    <row r="125" spans="1:16" s="45" customFormat="1" ht="14.25" customHeight="1">
      <c r="A125" s="56">
        <v>103</v>
      </c>
      <c r="B125" s="57"/>
      <c r="C125" s="326" t="s">
        <v>1127</v>
      </c>
      <c r="D125" s="141" t="s">
        <v>223</v>
      </c>
      <c r="E125" s="10">
        <v>795.5</v>
      </c>
      <c r="F125" s="10"/>
      <c r="G125" s="10"/>
      <c r="H125" s="10"/>
      <c r="I125" s="10"/>
      <c r="J125" s="10"/>
      <c r="K125" s="227"/>
      <c r="L125" s="62"/>
      <c r="M125" s="62"/>
      <c r="N125" s="62"/>
      <c r="O125" s="62"/>
      <c r="P125" s="80"/>
    </row>
    <row r="126" spans="1:16" s="45" customFormat="1" ht="14.25" customHeight="1">
      <c r="A126" s="56">
        <v>104</v>
      </c>
      <c r="B126" s="57"/>
      <c r="C126" s="327" t="s">
        <v>697</v>
      </c>
      <c r="D126" s="54" t="s">
        <v>140</v>
      </c>
      <c r="E126" s="10">
        <v>113022</v>
      </c>
      <c r="F126" s="10"/>
      <c r="G126" s="10"/>
      <c r="H126" s="10"/>
      <c r="I126" s="10"/>
      <c r="J126" s="10"/>
      <c r="K126" s="227"/>
      <c r="L126" s="62"/>
      <c r="M126" s="62"/>
      <c r="N126" s="62"/>
      <c r="O126" s="62"/>
      <c r="P126" s="80"/>
    </row>
    <row r="127" spans="1:16" s="45" customFormat="1" ht="14.25" customHeight="1">
      <c r="A127" s="56">
        <v>105</v>
      </c>
      <c r="B127" s="57"/>
      <c r="C127" s="328" t="s">
        <v>693</v>
      </c>
      <c r="D127" s="141" t="s">
        <v>223</v>
      </c>
      <c r="E127" s="10">
        <v>4140</v>
      </c>
      <c r="F127" s="10"/>
      <c r="G127" s="10"/>
      <c r="H127" s="10"/>
      <c r="I127" s="10"/>
      <c r="J127" s="10"/>
      <c r="K127" s="227"/>
      <c r="L127" s="62"/>
      <c r="M127" s="62"/>
      <c r="N127" s="62"/>
      <c r="O127" s="62"/>
      <c r="P127" s="80"/>
    </row>
    <row r="128" spans="1:16" s="45" customFormat="1" ht="14.25" customHeight="1">
      <c r="A128" s="56">
        <v>106</v>
      </c>
      <c r="B128" s="57"/>
      <c r="C128" s="326" t="s">
        <v>754</v>
      </c>
      <c r="D128" s="283" t="s">
        <v>55</v>
      </c>
      <c r="E128" s="10">
        <v>621</v>
      </c>
      <c r="F128" s="10"/>
      <c r="G128" s="10"/>
      <c r="H128" s="10"/>
      <c r="I128" s="10"/>
      <c r="J128" s="10"/>
      <c r="K128" s="227"/>
      <c r="L128" s="62"/>
      <c r="M128" s="62"/>
      <c r="N128" s="62"/>
      <c r="O128" s="62"/>
      <c r="P128" s="80"/>
    </row>
    <row r="129" spans="1:16" s="45" customFormat="1" ht="14.25" customHeight="1">
      <c r="A129" s="56">
        <v>107</v>
      </c>
      <c r="B129" s="57"/>
      <c r="C129" s="326" t="s">
        <v>581</v>
      </c>
      <c r="D129" s="279" t="s">
        <v>573</v>
      </c>
      <c r="E129" s="10">
        <v>3187.8</v>
      </c>
      <c r="F129" s="10"/>
      <c r="G129" s="10"/>
      <c r="H129" s="10"/>
      <c r="I129" s="10"/>
      <c r="J129" s="10"/>
      <c r="K129" s="227"/>
      <c r="L129" s="62"/>
      <c r="M129" s="62"/>
      <c r="N129" s="62"/>
      <c r="O129" s="62"/>
      <c r="P129" s="80"/>
    </row>
    <row r="130" spans="1:16" s="45" customFormat="1" ht="14.25" customHeight="1" thickBot="1">
      <c r="A130" s="416">
        <v>108</v>
      </c>
      <c r="B130" s="173"/>
      <c r="C130" s="454" t="s">
        <v>696</v>
      </c>
      <c r="D130" s="412" t="s">
        <v>145</v>
      </c>
      <c r="E130" s="401">
        <v>8280</v>
      </c>
      <c r="F130" s="401"/>
      <c r="G130" s="401"/>
      <c r="H130" s="401"/>
      <c r="I130" s="401"/>
      <c r="J130" s="401"/>
      <c r="K130" s="455"/>
      <c r="L130" s="115"/>
      <c r="M130" s="115"/>
      <c r="N130" s="115"/>
      <c r="O130" s="115"/>
      <c r="P130" s="114"/>
    </row>
    <row r="131" spans="1:16" ht="13.5" customHeight="1" thickBot="1">
      <c r="A131" s="689" t="s">
        <v>1097</v>
      </c>
      <c r="B131" s="689"/>
      <c r="C131" s="689"/>
      <c r="D131" s="689"/>
      <c r="E131" s="689"/>
      <c r="F131" s="689"/>
      <c r="G131" s="689"/>
      <c r="H131" s="689"/>
      <c r="I131" s="689"/>
      <c r="J131" s="689"/>
      <c r="K131" s="421"/>
      <c r="L131" s="403"/>
      <c r="M131" s="403"/>
      <c r="N131" s="403"/>
      <c r="O131" s="403"/>
      <c r="P131" s="403"/>
    </row>
    <row r="133" spans="1:16" ht="13.5">
      <c r="A133" s="702" t="s">
        <v>995</v>
      </c>
      <c r="B133" s="702"/>
      <c r="C133" s="702"/>
      <c r="D133" s="702"/>
      <c r="E133" s="702"/>
      <c r="F133" s="702"/>
      <c r="G133" s="702"/>
      <c r="H133" s="702"/>
      <c r="I133" s="702"/>
      <c r="J133" s="702"/>
      <c r="K133" s="702"/>
      <c r="L133" s="702"/>
      <c r="M133" s="702"/>
      <c r="N133" s="702"/>
      <c r="O133" s="702"/>
      <c r="P133" s="702"/>
    </row>
    <row r="134" spans="1:16" ht="13.5">
      <c r="A134" s="702" t="s">
        <v>996</v>
      </c>
      <c r="B134" s="702"/>
      <c r="C134" s="702"/>
      <c r="D134" s="702"/>
      <c r="E134" s="702"/>
      <c r="F134" s="702"/>
      <c r="G134" s="702"/>
      <c r="H134" s="702"/>
      <c r="I134" s="702"/>
      <c r="J134" s="702"/>
      <c r="K134" s="702"/>
      <c r="L134" s="702"/>
      <c r="M134" s="702"/>
      <c r="N134" s="702"/>
      <c r="O134" s="702"/>
      <c r="P134" s="702"/>
    </row>
    <row r="135" spans="1:16" ht="13.5">
      <c r="A135" s="430" t="s">
        <v>1120</v>
      </c>
      <c r="B135" s="431"/>
      <c r="C135" s="431"/>
      <c r="D135" s="432"/>
      <c r="E135" s="432"/>
      <c r="F135" s="432"/>
      <c r="G135" s="432"/>
      <c r="H135" s="432"/>
      <c r="I135" s="432"/>
      <c r="J135" s="432"/>
      <c r="K135" s="432"/>
      <c r="L135" s="432"/>
      <c r="M135" s="432"/>
      <c r="N135" s="432"/>
      <c r="O135" s="432"/>
      <c r="P135" s="431"/>
    </row>
    <row r="136" spans="1:16" ht="13.5">
      <c r="A136" s="425"/>
      <c r="B136" s="426"/>
      <c r="C136" s="426"/>
      <c r="D136" s="154"/>
      <c r="E136" s="154"/>
      <c r="F136" s="154"/>
      <c r="G136" s="154"/>
      <c r="H136" s="154"/>
      <c r="I136" s="154"/>
      <c r="J136" s="154"/>
      <c r="K136" s="154"/>
      <c r="L136" s="154"/>
      <c r="M136" s="154"/>
      <c r="N136" s="154"/>
      <c r="O136" s="154"/>
      <c r="P136" s="426"/>
    </row>
    <row r="137" spans="1:9" ht="15">
      <c r="A137" s="17" t="s">
        <v>31</v>
      </c>
      <c r="B137" s="679"/>
      <c r="C137" s="680"/>
      <c r="D137" s="680"/>
      <c r="E137" s="680"/>
      <c r="F137" s="680"/>
      <c r="G137" s="680"/>
      <c r="H137" s="680"/>
      <c r="I137" s="680"/>
    </row>
    <row r="138" spans="1:9" ht="15">
      <c r="A138" s="18"/>
      <c r="B138" s="660" t="s">
        <v>32</v>
      </c>
      <c r="C138" s="660"/>
      <c r="D138" s="660"/>
      <c r="E138" s="660"/>
      <c r="F138" s="660"/>
      <c r="G138" s="660"/>
      <c r="H138" s="660"/>
      <c r="I138" s="660"/>
    </row>
    <row r="139" spans="1:9" ht="13.5">
      <c r="A139"/>
      <c r="B139" s="1" t="s">
        <v>1102</v>
      </c>
      <c r="C139" s="1"/>
      <c r="D139" s="1"/>
      <c r="E139" s="1"/>
      <c r="F139" s="1"/>
      <c r="G139" s="1"/>
      <c r="H139" s="1"/>
      <c r="I139" s="1"/>
    </row>
    <row r="140" spans="1:9" ht="13.5">
      <c r="A140" s="1"/>
      <c r="B140" s="1"/>
      <c r="C140" s="1"/>
      <c r="D140" s="1"/>
      <c r="E140" s="1"/>
      <c r="F140" s="1"/>
      <c r="G140" s="1"/>
      <c r="H140" s="1"/>
      <c r="I140" s="1"/>
    </row>
    <row r="141" spans="1:9" ht="15">
      <c r="A141" s="14" t="s">
        <v>33</v>
      </c>
      <c r="B141" s="679"/>
      <c r="C141" s="680"/>
      <c r="D141" s="680"/>
      <c r="E141" s="680"/>
      <c r="F141" s="680"/>
      <c r="G141" s="680"/>
      <c r="H141" s="680"/>
      <c r="I141" s="680"/>
    </row>
    <row r="142" spans="1:9" ht="13.5">
      <c r="A142" s="1"/>
      <c r="B142" s="660" t="s">
        <v>32</v>
      </c>
      <c r="C142" s="660"/>
      <c r="D142" s="660"/>
      <c r="E142" s="660"/>
      <c r="F142" s="660"/>
      <c r="G142" s="660"/>
      <c r="H142" s="660"/>
      <c r="I142" s="660"/>
    </row>
    <row r="143" spans="1:9" ht="13.5">
      <c r="A143" s="1"/>
      <c r="B143" s="395" t="s">
        <v>1101</v>
      </c>
      <c r="C143" s="176"/>
      <c r="D143" s="176"/>
      <c r="E143" s="176"/>
      <c r="F143" s="176"/>
      <c r="G143" s="176"/>
      <c r="H143" s="176"/>
      <c r="I143" s="176"/>
    </row>
  </sheetData>
  <sheetProtection selectLockedCells="1" selectUnlockedCells="1"/>
  <mergeCells count="30">
    <mergeCell ref="A2:O2"/>
    <mergeCell ref="A3:O3"/>
    <mergeCell ref="A4:O4"/>
    <mergeCell ref="H14:H16"/>
    <mergeCell ref="I14:I16"/>
    <mergeCell ref="J14:J16"/>
    <mergeCell ref="K14:K16"/>
    <mergeCell ref="N14:N16"/>
    <mergeCell ref="O14:O16"/>
    <mergeCell ref="D13:D16"/>
    <mergeCell ref="A7:B7"/>
    <mergeCell ref="A8:B8"/>
    <mergeCell ref="A13:A16"/>
    <mergeCell ref="B13:B16"/>
    <mergeCell ref="L13:P13"/>
    <mergeCell ref="A134:P134"/>
    <mergeCell ref="F13:F16"/>
    <mergeCell ref="L14:L16"/>
    <mergeCell ref="C13:C16"/>
    <mergeCell ref="G13:G16"/>
    <mergeCell ref="B141:I141"/>
    <mergeCell ref="B142:I142"/>
    <mergeCell ref="E13:E16"/>
    <mergeCell ref="A131:J131"/>
    <mergeCell ref="B137:I137"/>
    <mergeCell ref="B138:I138"/>
    <mergeCell ref="A133:P133"/>
    <mergeCell ref="M14:M16"/>
    <mergeCell ref="H13:K13"/>
    <mergeCell ref="P14:P16"/>
  </mergeCells>
  <conditionalFormatting sqref="D114:D130">
    <cfRule type="cellIs" priority="3" dxfId="9" operator="equal" stopIfTrue="1">
      <formula>0</formula>
    </cfRule>
    <cfRule type="expression" priority="4" dxfId="9" stopIfTrue="1">
      <formula>#DIV/0!</formula>
    </cfRule>
  </conditionalFormatting>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80"/>
</worksheet>
</file>

<file path=xl/worksheets/sheet14.xml><?xml version="1.0" encoding="utf-8"?>
<worksheet xmlns="http://schemas.openxmlformats.org/spreadsheetml/2006/main" xmlns:r="http://schemas.openxmlformats.org/officeDocument/2006/relationships">
  <dimension ref="A1:Q177"/>
  <sheetViews>
    <sheetView zoomScaleSheetLayoutView="100" zoomScalePageLayoutView="0" workbookViewId="0" topLeftCell="A1">
      <selection activeCell="A1" sqref="A1"/>
    </sheetView>
  </sheetViews>
  <sheetFormatPr defaultColWidth="9.140625" defaultRowHeight="12.75"/>
  <cols>
    <col min="1" max="1" width="9.28125" style="53" customWidth="1"/>
    <col min="2" max="2" width="7.28125" style="22" customWidth="1"/>
    <col min="3" max="3" width="57.140625" style="22" customWidth="1"/>
    <col min="4" max="4" width="7.140625" style="36" customWidth="1"/>
    <col min="5" max="9" width="8.421875" style="36" customWidth="1"/>
    <col min="10" max="10" width="9.00390625" style="36" customWidth="1"/>
    <col min="11" max="14" width="8.421875" style="36" customWidth="1"/>
    <col min="15" max="15" width="9.140625" style="36" customWidth="1"/>
    <col min="16" max="16" width="8.421875" style="22" customWidth="1"/>
    <col min="17" max="16384" width="9.140625" style="22" customWidth="1"/>
  </cols>
  <sheetData>
    <row r="1" spans="1:15" ht="13.5">
      <c r="A1" s="125"/>
      <c r="B1" s="36"/>
      <c r="C1" s="126"/>
      <c r="H1" s="22"/>
      <c r="I1" s="22"/>
      <c r="J1" s="22"/>
      <c r="K1" s="22"/>
      <c r="L1" s="22"/>
      <c r="M1" s="22"/>
      <c r="N1" s="22"/>
      <c r="O1" s="22"/>
    </row>
    <row r="2" spans="1:16" ht="18">
      <c r="A2" s="710" t="s">
        <v>238</v>
      </c>
      <c r="B2" s="710"/>
      <c r="C2" s="710"/>
      <c r="D2" s="710"/>
      <c r="E2" s="710"/>
      <c r="F2" s="710"/>
      <c r="G2" s="710"/>
      <c r="H2" s="710"/>
      <c r="I2" s="710"/>
      <c r="J2" s="710"/>
      <c r="K2" s="710"/>
      <c r="L2" s="710"/>
      <c r="M2" s="710"/>
      <c r="N2" s="710"/>
      <c r="O2" s="710"/>
      <c r="P2" s="152"/>
    </row>
    <row r="3" spans="1:16" ht="18">
      <c r="A3" s="711" t="e">
        <f>Kopsavilkums!#REF!</f>
        <v>#REF!</v>
      </c>
      <c r="B3" s="712"/>
      <c r="C3" s="712"/>
      <c r="D3" s="712"/>
      <c r="E3" s="712"/>
      <c r="F3" s="712"/>
      <c r="G3" s="712"/>
      <c r="H3" s="712"/>
      <c r="I3" s="712"/>
      <c r="J3" s="712"/>
      <c r="K3" s="712"/>
      <c r="L3" s="712"/>
      <c r="M3" s="712"/>
      <c r="N3" s="712"/>
      <c r="O3" s="712"/>
      <c r="P3" s="153"/>
    </row>
    <row r="4" spans="1:16" ht="13.5">
      <c r="A4" s="713" t="s">
        <v>1141</v>
      </c>
      <c r="B4" s="713"/>
      <c r="C4" s="713"/>
      <c r="D4" s="713"/>
      <c r="E4" s="713"/>
      <c r="F4" s="713"/>
      <c r="G4" s="713"/>
      <c r="H4" s="713"/>
      <c r="I4" s="713"/>
      <c r="J4" s="713"/>
      <c r="K4" s="713"/>
      <c r="L4" s="713"/>
      <c r="M4" s="713"/>
      <c r="N4" s="713"/>
      <c r="O4" s="713"/>
      <c r="P4" s="154"/>
    </row>
    <row r="5" spans="1:16" ht="13.5">
      <c r="A5" s="154"/>
      <c r="B5" s="154"/>
      <c r="C5" s="154"/>
      <c r="D5" s="154"/>
      <c r="E5" s="154"/>
      <c r="F5" s="154"/>
      <c r="G5" s="154"/>
      <c r="H5" s="154"/>
      <c r="I5" s="154"/>
      <c r="J5" s="154"/>
      <c r="K5" s="154"/>
      <c r="L5" s="154"/>
      <c r="M5" s="154"/>
      <c r="N5" s="154"/>
      <c r="O5" s="154"/>
      <c r="P5" s="15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709" t="s">
        <v>1144</v>
      </c>
      <c r="B13" s="707" t="s">
        <v>1149</v>
      </c>
      <c r="C13" s="707" t="s">
        <v>1150</v>
      </c>
      <c r="D13" s="708" t="s">
        <v>1151</v>
      </c>
      <c r="E13" s="707" t="s">
        <v>1152</v>
      </c>
      <c r="F13" s="705" t="s">
        <v>593</v>
      </c>
      <c r="G13" s="705" t="s">
        <v>594</v>
      </c>
      <c r="H13" s="707" t="s">
        <v>793</v>
      </c>
      <c r="I13" s="707"/>
      <c r="J13" s="707"/>
      <c r="K13" s="707"/>
      <c r="L13" s="704" t="s">
        <v>795</v>
      </c>
      <c r="M13" s="704"/>
      <c r="N13" s="704"/>
      <c r="O13" s="704"/>
      <c r="P13" s="704"/>
    </row>
    <row r="14" spans="1:17" ht="20.25" customHeight="1">
      <c r="A14" s="709"/>
      <c r="B14" s="707"/>
      <c r="C14" s="707"/>
      <c r="D14" s="708"/>
      <c r="E14" s="707"/>
      <c r="F14" s="705"/>
      <c r="G14" s="705"/>
      <c r="H14" s="708" t="s">
        <v>1153</v>
      </c>
      <c r="I14" s="708" t="s">
        <v>1154</v>
      </c>
      <c r="J14" s="708" t="s">
        <v>0</v>
      </c>
      <c r="K14" s="708" t="s">
        <v>1</v>
      </c>
      <c r="L14" s="705" t="s">
        <v>998</v>
      </c>
      <c r="M14" s="706" t="s">
        <v>1153</v>
      </c>
      <c r="N14" s="708" t="s">
        <v>1154</v>
      </c>
      <c r="O14" s="708" t="s">
        <v>0</v>
      </c>
      <c r="P14" s="708" t="s">
        <v>2</v>
      </c>
      <c r="Q14" s="5"/>
    </row>
    <row r="15" spans="1:17" ht="20.25" customHeight="1">
      <c r="A15" s="709"/>
      <c r="B15" s="707"/>
      <c r="C15" s="707"/>
      <c r="D15" s="708"/>
      <c r="E15" s="707"/>
      <c r="F15" s="705"/>
      <c r="G15" s="705"/>
      <c r="H15" s="708"/>
      <c r="I15" s="708"/>
      <c r="J15" s="708"/>
      <c r="K15" s="708"/>
      <c r="L15" s="705"/>
      <c r="M15" s="706"/>
      <c r="N15" s="708"/>
      <c r="O15" s="708"/>
      <c r="P15" s="708"/>
      <c r="Q15" s="5"/>
    </row>
    <row r="16" spans="1:17" ht="20.25" customHeight="1">
      <c r="A16" s="709"/>
      <c r="B16" s="707"/>
      <c r="C16" s="707"/>
      <c r="D16" s="708"/>
      <c r="E16" s="707"/>
      <c r="F16" s="705"/>
      <c r="G16" s="705"/>
      <c r="H16" s="708"/>
      <c r="I16" s="708"/>
      <c r="J16" s="708"/>
      <c r="K16" s="708"/>
      <c r="L16" s="705"/>
      <c r="M16" s="706"/>
      <c r="N16" s="708"/>
      <c r="O16" s="708"/>
      <c r="P16" s="708"/>
      <c r="Q16" s="5"/>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164"/>
      <c r="B18" s="95"/>
      <c r="C18" s="96" t="e">
        <f>A3</f>
        <v>#REF!</v>
      </c>
      <c r="D18" s="97"/>
      <c r="E18" s="98"/>
      <c r="F18" s="97"/>
      <c r="G18" s="97"/>
      <c r="H18" s="171"/>
      <c r="I18" s="171"/>
      <c r="J18" s="171"/>
      <c r="K18" s="100"/>
      <c r="L18" s="100"/>
      <c r="M18" s="100"/>
      <c r="N18" s="100"/>
      <c r="O18" s="100"/>
      <c r="P18" s="100"/>
    </row>
    <row r="19" spans="1:16" s="45" customFormat="1" ht="13.5">
      <c r="A19" s="174"/>
      <c r="B19" s="57"/>
      <c r="C19" s="136" t="s">
        <v>202</v>
      </c>
      <c r="D19" s="112"/>
      <c r="E19" s="11"/>
      <c r="F19" s="112"/>
      <c r="G19" s="112"/>
      <c r="H19" s="10"/>
      <c r="I19" s="10"/>
      <c r="J19" s="10"/>
      <c r="K19" s="80"/>
      <c r="L19" s="80"/>
      <c r="M19" s="62"/>
      <c r="N19" s="62"/>
      <c r="O19" s="62"/>
      <c r="P19" s="80"/>
    </row>
    <row r="20" spans="1:16" s="45" customFormat="1" ht="13.5">
      <c r="A20" s="133">
        <v>1</v>
      </c>
      <c r="B20" s="57"/>
      <c r="C20" s="128" t="s">
        <v>707</v>
      </c>
      <c r="D20" s="10" t="s">
        <v>11</v>
      </c>
      <c r="E20" s="210">
        <v>63.81</v>
      </c>
      <c r="F20" s="210"/>
      <c r="G20" s="210"/>
      <c r="H20" s="10"/>
      <c r="I20" s="10"/>
      <c r="J20" s="10"/>
      <c r="K20" s="11"/>
      <c r="L20" s="10"/>
      <c r="M20" s="129"/>
      <c r="N20" s="129"/>
      <c r="O20" s="129"/>
      <c r="P20" s="130"/>
    </row>
    <row r="21" spans="1:16" s="45" customFormat="1" ht="13.5">
      <c r="A21" s="133">
        <v>2</v>
      </c>
      <c r="B21" s="57"/>
      <c r="C21" s="131" t="s">
        <v>658</v>
      </c>
      <c r="D21" s="10" t="s">
        <v>11</v>
      </c>
      <c r="E21" s="210">
        <v>79.76</v>
      </c>
      <c r="F21" s="210"/>
      <c r="G21" s="210"/>
      <c r="H21" s="10"/>
      <c r="I21" s="10"/>
      <c r="J21" s="10"/>
      <c r="K21" s="11"/>
      <c r="L21" s="10"/>
      <c r="M21" s="129"/>
      <c r="N21" s="129"/>
      <c r="O21" s="129"/>
      <c r="P21" s="130"/>
    </row>
    <row r="22" spans="1:16" s="45" customFormat="1" ht="13.5">
      <c r="A22" s="133">
        <v>3</v>
      </c>
      <c r="B22" s="57"/>
      <c r="C22" s="58" t="s">
        <v>613</v>
      </c>
      <c r="D22" s="112" t="s">
        <v>9</v>
      </c>
      <c r="E22" s="210">
        <v>425.4</v>
      </c>
      <c r="F22" s="210"/>
      <c r="G22" s="210"/>
      <c r="H22" s="10"/>
      <c r="I22" s="10"/>
      <c r="J22" s="10"/>
      <c r="K22" s="80"/>
      <c r="L22" s="80"/>
      <c r="M22" s="62"/>
      <c r="N22" s="62"/>
      <c r="O22" s="62"/>
      <c r="P22" s="80"/>
    </row>
    <row r="23" spans="1:16" s="45" customFormat="1" ht="13.5">
      <c r="A23" s="133">
        <v>4</v>
      </c>
      <c r="B23" s="57"/>
      <c r="C23" s="107" t="s">
        <v>708</v>
      </c>
      <c r="D23" s="112" t="s">
        <v>9</v>
      </c>
      <c r="E23" s="210">
        <v>438.16</v>
      </c>
      <c r="F23" s="210"/>
      <c r="G23" s="210"/>
      <c r="H23" s="10"/>
      <c r="I23" s="10"/>
      <c r="J23" s="10"/>
      <c r="K23" s="80"/>
      <c r="L23" s="80"/>
      <c r="M23" s="62"/>
      <c r="N23" s="62"/>
      <c r="O23" s="62"/>
      <c r="P23" s="80"/>
    </row>
    <row r="24" spans="1:16" s="45" customFormat="1" ht="13.5">
      <c r="A24" s="133">
        <v>5</v>
      </c>
      <c r="B24" s="57"/>
      <c r="C24" s="69" t="s">
        <v>709</v>
      </c>
      <c r="D24" s="55" t="s">
        <v>9</v>
      </c>
      <c r="E24" s="210">
        <v>425.4</v>
      </c>
      <c r="F24" s="210"/>
      <c r="G24" s="210"/>
      <c r="H24" s="61"/>
      <c r="I24" s="213"/>
      <c r="J24" s="61"/>
      <c r="K24" s="80"/>
      <c r="L24" s="80"/>
      <c r="M24" s="62"/>
      <c r="N24" s="62"/>
      <c r="O24" s="62"/>
      <c r="P24" s="80"/>
    </row>
    <row r="25" spans="1:16" s="45" customFormat="1" ht="13.5">
      <c r="A25" s="133">
        <v>6</v>
      </c>
      <c r="B25" s="57"/>
      <c r="C25" s="70" t="s">
        <v>713</v>
      </c>
      <c r="D25" s="55" t="s">
        <v>9</v>
      </c>
      <c r="E25" s="210">
        <v>450.92</v>
      </c>
      <c r="F25" s="210"/>
      <c r="G25" s="210"/>
      <c r="H25" s="61"/>
      <c r="I25" s="213"/>
      <c r="J25" s="61"/>
      <c r="K25" s="80"/>
      <c r="L25" s="80"/>
      <c r="M25" s="62"/>
      <c r="N25" s="62"/>
      <c r="O25" s="62"/>
      <c r="P25" s="80"/>
    </row>
    <row r="26" spans="1:16" s="45" customFormat="1" ht="13.5">
      <c r="A26" s="133">
        <v>7</v>
      </c>
      <c r="B26" s="57"/>
      <c r="C26" s="58" t="s">
        <v>717</v>
      </c>
      <c r="D26" s="112" t="s">
        <v>9</v>
      </c>
      <c r="E26" s="210">
        <v>425.4</v>
      </c>
      <c r="F26" s="210"/>
      <c r="G26" s="210"/>
      <c r="H26" s="10"/>
      <c r="I26" s="10"/>
      <c r="J26" s="10"/>
      <c r="K26" s="80"/>
      <c r="L26" s="80"/>
      <c r="M26" s="62"/>
      <c r="N26" s="62"/>
      <c r="O26" s="62"/>
      <c r="P26" s="80"/>
    </row>
    <row r="27" spans="1:16" s="45" customFormat="1" ht="13.5">
      <c r="A27" s="133">
        <v>8</v>
      </c>
      <c r="B27" s="57"/>
      <c r="C27" s="107" t="s">
        <v>710</v>
      </c>
      <c r="D27" s="112" t="s">
        <v>9</v>
      </c>
      <c r="E27" s="210">
        <v>438.16</v>
      </c>
      <c r="F27" s="210"/>
      <c r="G27" s="210"/>
      <c r="H27" s="10"/>
      <c r="I27" s="10"/>
      <c r="J27" s="10"/>
      <c r="K27" s="80"/>
      <c r="L27" s="80"/>
      <c r="M27" s="62"/>
      <c r="N27" s="62"/>
      <c r="O27" s="62"/>
      <c r="P27" s="80"/>
    </row>
    <row r="28" spans="1:16" s="45" customFormat="1" ht="13.5">
      <c r="A28" s="133">
        <v>9</v>
      </c>
      <c r="B28" s="57"/>
      <c r="C28" s="107" t="s">
        <v>742</v>
      </c>
      <c r="D28" s="112" t="s">
        <v>9</v>
      </c>
      <c r="E28" s="210">
        <v>425.4</v>
      </c>
      <c r="F28" s="210"/>
      <c r="G28" s="210"/>
      <c r="H28" s="10"/>
      <c r="I28" s="10"/>
      <c r="J28" s="10"/>
      <c r="K28" s="80"/>
      <c r="L28" s="80"/>
      <c r="M28" s="62"/>
      <c r="N28" s="62"/>
      <c r="O28" s="62"/>
      <c r="P28" s="80"/>
    </row>
    <row r="29" spans="1:16" s="45" customFormat="1" ht="13.5">
      <c r="A29" s="133">
        <v>10</v>
      </c>
      <c r="B29" s="240"/>
      <c r="C29" s="137" t="s">
        <v>785</v>
      </c>
      <c r="D29" s="138" t="s">
        <v>9</v>
      </c>
      <c r="E29" s="210">
        <v>425.4</v>
      </c>
      <c r="F29" s="210"/>
      <c r="G29" s="210"/>
      <c r="H29" s="10"/>
      <c r="I29" s="10"/>
      <c r="J29" s="10"/>
      <c r="K29" s="80"/>
      <c r="L29" s="80"/>
      <c r="M29" s="62"/>
      <c r="N29" s="62"/>
      <c r="O29" s="62"/>
      <c r="P29" s="80"/>
    </row>
    <row r="30" spans="1:16" s="45" customFormat="1" ht="13.5">
      <c r="A30" s="133">
        <v>11</v>
      </c>
      <c r="B30" s="57"/>
      <c r="C30" s="139" t="s">
        <v>711</v>
      </c>
      <c r="D30" s="138" t="s">
        <v>11</v>
      </c>
      <c r="E30" s="210">
        <v>30.67</v>
      </c>
      <c r="F30" s="210"/>
      <c r="G30" s="210"/>
      <c r="H30" s="10"/>
      <c r="I30" s="10"/>
      <c r="J30" s="10"/>
      <c r="K30" s="80"/>
      <c r="L30" s="80"/>
      <c r="M30" s="62"/>
      <c r="N30" s="62"/>
      <c r="O30" s="62"/>
      <c r="P30" s="80"/>
    </row>
    <row r="31" spans="1:16" s="45" customFormat="1" ht="13.5">
      <c r="A31" s="133">
        <v>12</v>
      </c>
      <c r="B31" s="57"/>
      <c r="C31" s="107" t="s">
        <v>712</v>
      </c>
      <c r="D31" s="59" t="s">
        <v>4</v>
      </c>
      <c r="E31" s="210">
        <v>5</v>
      </c>
      <c r="F31" s="210"/>
      <c r="G31" s="210"/>
      <c r="H31" s="10"/>
      <c r="I31" s="10"/>
      <c r="J31" s="10"/>
      <c r="K31" s="80"/>
      <c r="L31" s="80"/>
      <c r="M31" s="62"/>
      <c r="N31" s="62"/>
      <c r="O31" s="62"/>
      <c r="P31" s="80"/>
    </row>
    <row r="32" spans="1:16" s="45" customFormat="1" ht="13.5">
      <c r="A32" s="133">
        <v>13</v>
      </c>
      <c r="B32" s="57"/>
      <c r="C32" s="139" t="s">
        <v>75</v>
      </c>
      <c r="D32" s="138" t="s">
        <v>76</v>
      </c>
      <c r="E32" s="210">
        <v>3.07</v>
      </c>
      <c r="F32" s="210"/>
      <c r="G32" s="210"/>
      <c r="H32" s="10"/>
      <c r="I32" s="10"/>
      <c r="J32" s="10"/>
      <c r="K32" s="80"/>
      <c r="L32" s="80"/>
      <c r="M32" s="62"/>
      <c r="N32" s="62"/>
      <c r="O32" s="62"/>
      <c r="P32" s="80"/>
    </row>
    <row r="33" spans="1:16" s="45" customFormat="1" ht="13.5">
      <c r="A33" s="133">
        <v>14</v>
      </c>
      <c r="B33" s="57"/>
      <c r="C33" s="58" t="s">
        <v>204</v>
      </c>
      <c r="D33" s="112" t="s">
        <v>9</v>
      </c>
      <c r="E33" s="210">
        <v>425.4</v>
      </c>
      <c r="F33" s="210"/>
      <c r="G33" s="210"/>
      <c r="H33" s="10"/>
      <c r="I33" s="10"/>
      <c r="J33" s="10"/>
      <c r="K33" s="80"/>
      <c r="L33" s="80"/>
      <c r="M33" s="62"/>
      <c r="N33" s="62"/>
      <c r="O33" s="62"/>
      <c r="P33" s="80"/>
    </row>
    <row r="34" spans="1:16" s="45" customFormat="1" ht="13.5">
      <c r="A34" s="133">
        <v>15</v>
      </c>
      <c r="B34" s="57"/>
      <c r="C34" s="107" t="s">
        <v>205</v>
      </c>
      <c r="D34" s="112" t="s">
        <v>9</v>
      </c>
      <c r="E34" s="210">
        <v>425.4</v>
      </c>
      <c r="F34" s="210"/>
      <c r="G34" s="210"/>
      <c r="H34" s="10"/>
      <c r="I34" s="10"/>
      <c r="J34" s="10"/>
      <c r="K34" s="80"/>
      <c r="L34" s="80"/>
      <c r="M34" s="62"/>
      <c r="N34" s="62"/>
      <c r="O34" s="62"/>
      <c r="P34" s="80"/>
    </row>
    <row r="35" spans="1:16" s="45" customFormat="1" ht="41.25">
      <c r="A35" s="133">
        <v>16</v>
      </c>
      <c r="B35" s="57"/>
      <c r="C35" s="58" t="s">
        <v>831</v>
      </c>
      <c r="D35" s="112" t="s">
        <v>9</v>
      </c>
      <c r="E35" s="10">
        <v>425.4</v>
      </c>
      <c r="F35" s="10"/>
      <c r="G35" s="210"/>
      <c r="H35" s="10"/>
      <c r="I35" s="228"/>
      <c r="J35" s="10"/>
      <c r="K35" s="80"/>
      <c r="L35" s="80"/>
      <c r="M35" s="62"/>
      <c r="N35" s="62"/>
      <c r="O35" s="62"/>
      <c r="P35" s="80"/>
    </row>
    <row r="36" spans="1:16" s="45" customFormat="1" ht="13.5">
      <c r="A36" s="133"/>
      <c r="B36" s="57"/>
      <c r="C36" s="136" t="s">
        <v>206</v>
      </c>
      <c r="D36" s="112"/>
      <c r="E36" s="210"/>
      <c r="F36" s="210"/>
      <c r="G36" s="210"/>
      <c r="H36" s="10"/>
      <c r="I36" s="10"/>
      <c r="J36" s="10"/>
      <c r="K36" s="80"/>
      <c r="L36" s="80"/>
      <c r="M36" s="62"/>
      <c r="N36" s="62"/>
      <c r="O36" s="62"/>
      <c r="P36" s="80"/>
    </row>
    <row r="37" spans="1:16" s="45" customFormat="1" ht="13.5">
      <c r="A37" s="133">
        <v>18</v>
      </c>
      <c r="B37" s="57"/>
      <c r="C37" s="128" t="s">
        <v>707</v>
      </c>
      <c r="D37" s="10" t="s">
        <v>11</v>
      </c>
      <c r="E37" s="210">
        <v>3.51</v>
      </c>
      <c r="F37" s="210"/>
      <c r="G37" s="210"/>
      <c r="H37" s="10"/>
      <c r="I37" s="10"/>
      <c r="J37" s="10"/>
      <c r="K37" s="11"/>
      <c r="L37" s="10"/>
      <c r="M37" s="129"/>
      <c r="N37" s="129"/>
      <c r="O37" s="129"/>
      <c r="P37" s="130"/>
    </row>
    <row r="38" spans="1:16" s="45" customFormat="1" ht="13.5">
      <c r="A38" s="133">
        <v>19</v>
      </c>
      <c r="B38" s="57"/>
      <c r="C38" s="131" t="s">
        <v>658</v>
      </c>
      <c r="D38" s="10" t="s">
        <v>11</v>
      </c>
      <c r="E38" s="210">
        <v>4.39</v>
      </c>
      <c r="F38" s="210"/>
      <c r="G38" s="210"/>
      <c r="H38" s="10"/>
      <c r="I38" s="10"/>
      <c r="J38" s="10"/>
      <c r="K38" s="11"/>
      <c r="L38" s="10"/>
      <c r="M38" s="129"/>
      <c r="N38" s="129"/>
      <c r="O38" s="129"/>
      <c r="P38" s="130"/>
    </row>
    <row r="39" spans="1:16" s="45" customFormat="1" ht="13.5">
      <c r="A39" s="133">
        <v>20</v>
      </c>
      <c r="B39" s="57"/>
      <c r="C39" s="58" t="s">
        <v>613</v>
      </c>
      <c r="D39" s="112" t="s">
        <v>9</v>
      </c>
      <c r="E39" s="210">
        <v>23.4</v>
      </c>
      <c r="F39" s="210"/>
      <c r="G39" s="210"/>
      <c r="H39" s="10"/>
      <c r="I39" s="10"/>
      <c r="J39" s="10"/>
      <c r="K39" s="80"/>
      <c r="L39" s="80"/>
      <c r="M39" s="62"/>
      <c r="N39" s="62"/>
      <c r="O39" s="62"/>
      <c r="P39" s="80"/>
    </row>
    <row r="40" spans="1:16" s="45" customFormat="1" ht="13.5">
      <c r="A40" s="133">
        <v>21</v>
      </c>
      <c r="B40" s="57"/>
      <c r="C40" s="107" t="s">
        <v>708</v>
      </c>
      <c r="D40" s="112" t="s">
        <v>9</v>
      </c>
      <c r="E40" s="210">
        <v>24.1</v>
      </c>
      <c r="F40" s="210"/>
      <c r="G40" s="210"/>
      <c r="H40" s="10"/>
      <c r="I40" s="10"/>
      <c r="J40" s="10"/>
      <c r="K40" s="80"/>
      <c r="L40" s="80"/>
      <c r="M40" s="62"/>
      <c r="N40" s="62"/>
      <c r="O40" s="62"/>
      <c r="P40" s="80"/>
    </row>
    <row r="41" spans="1:16" s="45" customFormat="1" ht="13.5">
      <c r="A41" s="133">
        <v>22</v>
      </c>
      <c r="B41" s="57"/>
      <c r="C41" s="58" t="s">
        <v>717</v>
      </c>
      <c r="D41" s="112" t="s">
        <v>9</v>
      </c>
      <c r="E41" s="210">
        <v>23.4</v>
      </c>
      <c r="F41" s="210"/>
      <c r="G41" s="210"/>
      <c r="H41" s="10"/>
      <c r="I41" s="10"/>
      <c r="J41" s="10"/>
      <c r="K41" s="80"/>
      <c r="L41" s="80"/>
      <c r="M41" s="62"/>
      <c r="N41" s="62"/>
      <c r="O41" s="62"/>
      <c r="P41" s="80"/>
    </row>
    <row r="42" spans="1:16" s="45" customFormat="1" ht="13.5">
      <c r="A42" s="133">
        <v>23</v>
      </c>
      <c r="B42" s="57"/>
      <c r="C42" s="107" t="s">
        <v>710</v>
      </c>
      <c r="D42" s="112" t="s">
        <v>9</v>
      </c>
      <c r="E42" s="210">
        <v>24.1</v>
      </c>
      <c r="F42" s="210"/>
      <c r="G42" s="210"/>
      <c r="H42" s="10"/>
      <c r="I42" s="10"/>
      <c r="J42" s="10"/>
      <c r="K42" s="80"/>
      <c r="L42" s="80"/>
      <c r="M42" s="62"/>
      <c r="N42" s="62"/>
      <c r="O42" s="62"/>
      <c r="P42" s="80"/>
    </row>
    <row r="43" spans="1:16" s="45" customFormat="1" ht="13.5">
      <c r="A43" s="133">
        <v>24</v>
      </c>
      <c r="B43" s="57"/>
      <c r="C43" s="107" t="s">
        <v>743</v>
      </c>
      <c r="D43" s="112" t="s">
        <v>9</v>
      </c>
      <c r="E43" s="210">
        <v>24.1</v>
      </c>
      <c r="F43" s="210"/>
      <c r="G43" s="210"/>
      <c r="H43" s="10"/>
      <c r="I43" s="10"/>
      <c r="J43" s="10"/>
      <c r="K43" s="80"/>
      <c r="L43" s="80"/>
      <c r="M43" s="62"/>
      <c r="N43" s="62"/>
      <c r="O43" s="62"/>
      <c r="P43" s="80"/>
    </row>
    <row r="44" spans="1:16" s="45" customFormat="1" ht="13.5">
      <c r="A44" s="133">
        <v>25</v>
      </c>
      <c r="B44" s="57"/>
      <c r="C44" s="69" t="s">
        <v>709</v>
      </c>
      <c r="D44" s="55" t="s">
        <v>9</v>
      </c>
      <c r="E44" s="210">
        <v>24.1</v>
      </c>
      <c r="F44" s="210"/>
      <c r="G44" s="210"/>
      <c r="H44" s="61"/>
      <c r="I44" s="213"/>
      <c r="J44" s="61"/>
      <c r="K44" s="80"/>
      <c r="L44" s="80"/>
      <c r="M44" s="62"/>
      <c r="N44" s="62"/>
      <c r="O44" s="62"/>
      <c r="P44" s="80"/>
    </row>
    <row r="45" spans="1:16" s="45" customFormat="1" ht="13.5">
      <c r="A45" s="133">
        <v>26</v>
      </c>
      <c r="B45" s="57"/>
      <c r="C45" s="70" t="s">
        <v>713</v>
      </c>
      <c r="D45" s="55" t="s">
        <v>9</v>
      </c>
      <c r="E45" s="210">
        <v>25.55</v>
      </c>
      <c r="F45" s="210"/>
      <c r="G45" s="210"/>
      <c r="H45" s="61"/>
      <c r="I45" s="213"/>
      <c r="J45" s="61"/>
      <c r="K45" s="80"/>
      <c r="L45" s="80"/>
      <c r="M45" s="62"/>
      <c r="N45" s="62"/>
      <c r="O45" s="62"/>
      <c r="P45" s="80"/>
    </row>
    <row r="46" spans="1:16" s="236" customFormat="1" ht="13.5">
      <c r="A46" s="133">
        <v>27</v>
      </c>
      <c r="B46" s="240"/>
      <c r="C46" s="137" t="s">
        <v>785</v>
      </c>
      <c r="D46" s="138" t="s">
        <v>9</v>
      </c>
      <c r="E46" s="210">
        <v>24.1</v>
      </c>
      <c r="F46" s="210"/>
      <c r="G46" s="333"/>
      <c r="H46" s="244"/>
      <c r="I46" s="244"/>
      <c r="J46" s="244"/>
      <c r="K46" s="242"/>
      <c r="L46" s="242"/>
      <c r="M46" s="243"/>
      <c r="N46" s="243"/>
      <c r="O46" s="243"/>
      <c r="P46" s="242"/>
    </row>
    <row r="47" spans="1:16" s="236" customFormat="1" ht="13.5">
      <c r="A47" s="133">
        <v>28</v>
      </c>
      <c r="B47" s="240"/>
      <c r="C47" s="139" t="s">
        <v>711</v>
      </c>
      <c r="D47" s="138" t="s">
        <v>11</v>
      </c>
      <c r="E47" s="210">
        <v>1.74</v>
      </c>
      <c r="F47" s="210"/>
      <c r="G47" s="333"/>
      <c r="H47" s="244"/>
      <c r="I47" s="244"/>
      <c r="J47" s="244"/>
      <c r="K47" s="242"/>
      <c r="L47" s="242"/>
      <c r="M47" s="243"/>
      <c r="N47" s="243"/>
      <c r="O47" s="243"/>
      <c r="P47" s="242"/>
    </row>
    <row r="48" spans="1:16" s="236" customFormat="1" ht="13.5">
      <c r="A48" s="133">
        <v>29</v>
      </c>
      <c r="B48" s="240"/>
      <c r="C48" s="107" t="s">
        <v>712</v>
      </c>
      <c r="D48" s="59" t="s">
        <v>4</v>
      </c>
      <c r="E48" s="210">
        <v>2</v>
      </c>
      <c r="F48" s="210"/>
      <c r="G48" s="333"/>
      <c r="H48" s="244"/>
      <c r="I48" s="244"/>
      <c r="J48" s="244"/>
      <c r="K48" s="242"/>
      <c r="L48" s="242"/>
      <c r="M48" s="243"/>
      <c r="N48" s="243"/>
      <c r="O48" s="243"/>
      <c r="P48" s="242"/>
    </row>
    <row r="49" spans="1:16" s="236" customFormat="1" ht="13.5">
      <c r="A49" s="133">
        <v>30</v>
      </c>
      <c r="B49" s="240"/>
      <c r="C49" s="139" t="s">
        <v>75</v>
      </c>
      <c r="D49" s="138" t="s">
        <v>76</v>
      </c>
      <c r="E49" s="210">
        <v>0.17</v>
      </c>
      <c r="F49" s="210"/>
      <c r="G49" s="333"/>
      <c r="H49" s="244"/>
      <c r="I49" s="244"/>
      <c r="J49" s="244"/>
      <c r="K49" s="242"/>
      <c r="L49" s="242"/>
      <c r="M49" s="243"/>
      <c r="N49" s="243"/>
      <c r="O49" s="243"/>
      <c r="P49" s="242"/>
    </row>
    <row r="50" spans="1:16" s="45" customFormat="1" ht="13.5">
      <c r="A50" s="133">
        <v>31</v>
      </c>
      <c r="B50" s="57"/>
      <c r="C50" s="58" t="s">
        <v>204</v>
      </c>
      <c r="D50" s="112" t="s">
        <v>9</v>
      </c>
      <c r="E50" s="210">
        <v>23.4</v>
      </c>
      <c r="F50" s="210"/>
      <c r="G50" s="210"/>
      <c r="H50" s="10"/>
      <c r="I50" s="10"/>
      <c r="J50" s="10"/>
      <c r="K50" s="80"/>
      <c r="L50" s="80"/>
      <c r="M50" s="62"/>
      <c r="N50" s="62"/>
      <c r="O50" s="62"/>
      <c r="P50" s="80"/>
    </row>
    <row r="51" spans="1:16" s="45" customFormat="1" ht="13.5">
      <c r="A51" s="133">
        <v>32</v>
      </c>
      <c r="B51" s="57"/>
      <c r="C51" s="107" t="s">
        <v>205</v>
      </c>
      <c r="D51" s="112" t="s">
        <v>9</v>
      </c>
      <c r="E51" s="210">
        <v>23.4</v>
      </c>
      <c r="F51" s="210"/>
      <c r="G51" s="210"/>
      <c r="H51" s="10"/>
      <c r="I51" s="10"/>
      <c r="J51" s="10"/>
      <c r="K51" s="80"/>
      <c r="L51" s="80"/>
      <c r="M51" s="62"/>
      <c r="N51" s="62"/>
      <c r="O51" s="62"/>
      <c r="P51" s="80"/>
    </row>
    <row r="52" spans="1:16" s="45" customFormat="1" ht="27">
      <c r="A52" s="133">
        <v>33</v>
      </c>
      <c r="B52" s="57"/>
      <c r="C52" s="58" t="s">
        <v>832</v>
      </c>
      <c r="D52" s="112" t="s">
        <v>9</v>
      </c>
      <c r="E52" s="10">
        <v>23.4</v>
      </c>
      <c r="F52" s="10"/>
      <c r="G52" s="210"/>
      <c r="H52" s="10"/>
      <c r="I52" s="145"/>
      <c r="J52" s="10"/>
      <c r="K52" s="80"/>
      <c r="L52" s="80"/>
      <c r="M52" s="62"/>
      <c r="N52" s="62"/>
      <c r="O52" s="62"/>
      <c r="P52" s="80"/>
    </row>
    <row r="53" spans="1:16" s="45" customFormat="1" ht="13.5">
      <c r="A53" s="133"/>
      <c r="B53" s="57"/>
      <c r="C53" s="136" t="s">
        <v>207</v>
      </c>
      <c r="D53" s="112"/>
      <c r="E53" s="210"/>
      <c r="F53" s="210"/>
      <c r="G53" s="210"/>
      <c r="H53" s="10"/>
      <c r="I53" s="10"/>
      <c r="J53" s="10"/>
      <c r="K53" s="80"/>
      <c r="L53" s="80"/>
      <c r="M53" s="62"/>
      <c r="N53" s="62"/>
      <c r="O53" s="62"/>
      <c r="P53" s="80"/>
    </row>
    <row r="54" spans="1:16" s="45" customFormat="1" ht="41.25">
      <c r="A54" s="133">
        <v>34</v>
      </c>
      <c r="B54" s="57"/>
      <c r="C54" s="58" t="s">
        <v>833</v>
      </c>
      <c r="D54" s="112" t="s">
        <v>9</v>
      </c>
      <c r="E54" s="10">
        <v>387.5</v>
      </c>
      <c r="F54" s="10"/>
      <c r="G54" s="210"/>
      <c r="H54" s="10"/>
      <c r="I54" s="10"/>
      <c r="J54" s="10"/>
      <c r="K54" s="80"/>
      <c r="L54" s="80"/>
      <c r="M54" s="62"/>
      <c r="N54" s="62"/>
      <c r="O54" s="62"/>
      <c r="P54" s="80"/>
    </row>
    <row r="55" spans="1:16" s="45" customFormat="1" ht="13.5">
      <c r="A55" s="133">
        <v>35</v>
      </c>
      <c r="B55" s="57"/>
      <c r="C55" s="107" t="s">
        <v>205</v>
      </c>
      <c r="D55" s="112" t="s">
        <v>9</v>
      </c>
      <c r="E55" s="210">
        <v>387.5</v>
      </c>
      <c r="F55" s="210"/>
      <c r="G55" s="210"/>
      <c r="H55" s="10"/>
      <c r="I55" s="10"/>
      <c r="J55" s="10"/>
      <c r="K55" s="80"/>
      <c r="L55" s="80"/>
      <c r="M55" s="62"/>
      <c r="N55" s="62"/>
      <c r="O55" s="62"/>
      <c r="P55" s="80"/>
    </row>
    <row r="56" spans="1:16" s="45" customFormat="1" ht="27">
      <c r="A56" s="133">
        <v>36</v>
      </c>
      <c r="B56" s="57"/>
      <c r="C56" s="58" t="s">
        <v>834</v>
      </c>
      <c r="D56" s="112" t="s">
        <v>9</v>
      </c>
      <c r="E56" s="10">
        <v>387.5</v>
      </c>
      <c r="F56" s="10"/>
      <c r="G56" s="210"/>
      <c r="H56" s="10"/>
      <c r="I56" s="145"/>
      <c r="J56" s="10"/>
      <c r="K56" s="80"/>
      <c r="L56" s="80"/>
      <c r="M56" s="62"/>
      <c r="N56" s="62"/>
      <c r="O56" s="62"/>
      <c r="P56" s="80"/>
    </row>
    <row r="57" spans="1:16" s="45" customFormat="1" ht="13.5">
      <c r="A57" s="133"/>
      <c r="B57" s="57"/>
      <c r="C57" s="136" t="s">
        <v>208</v>
      </c>
      <c r="D57" s="112"/>
      <c r="E57" s="210"/>
      <c r="F57" s="210"/>
      <c r="G57" s="210"/>
      <c r="H57" s="10"/>
      <c r="I57" s="10"/>
      <c r="J57" s="10"/>
      <c r="K57" s="80"/>
      <c r="L57" s="80"/>
      <c r="M57" s="62"/>
      <c r="N57" s="62"/>
      <c r="O57" s="62"/>
      <c r="P57" s="80"/>
    </row>
    <row r="58" spans="1:16" s="45" customFormat="1" ht="13.5">
      <c r="A58" s="133">
        <v>37</v>
      </c>
      <c r="B58" s="57"/>
      <c r="C58" s="58" t="s">
        <v>204</v>
      </c>
      <c r="D58" s="112" t="s">
        <v>9</v>
      </c>
      <c r="E58" s="210">
        <v>1827.6</v>
      </c>
      <c r="F58" s="210"/>
      <c r="G58" s="210"/>
      <c r="H58" s="10"/>
      <c r="I58" s="10"/>
      <c r="J58" s="10"/>
      <c r="K58" s="80"/>
      <c r="L58" s="80"/>
      <c r="M58" s="62"/>
      <c r="N58" s="62"/>
      <c r="O58" s="62"/>
      <c r="P58" s="80"/>
    </row>
    <row r="59" spans="1:16" s="45" customFormat="1" ht="13.5">
      <c r="A59" s="133">
        <v>38</v>
      </c>
      <c r="B59" s="57"/>
      <c r="C59" s="107" t="s">
        <v>205</v>
      </c>
      <c r="D59" s="112" t="s">
        <v>9</v>
      </c>
      <c r="E59" s="210">
        <v>1827.6</v>
      </c>
      <c r="F59" s="210"/>
      <c r="G59" s="210"/>
      <c r="H59" s="10"/>
      <c r="I59" s="10"/>
      <c r="J59" s="10"/>
      <c r="K59" s="80"/>
      <c r="L59" s="80"/>
      <c r="M59" s="62"/>
      <c r="N59" s="62"/>
      <c r="O59" s="62"/>
      <c r="P59" s="80"/>
    </row>
    <row r="60" spans="1:16" s="45" customFormat="1" ht="27">
      <c r="A60" s="133">
        <v>39</v>
      </c>
      <c r="B60" s="57"/>
      <c r="C60" s="58" t="s">
        <v>834</v>
      </c>
      <c r="D60" s="112" t="s">
        <v>9</v>
      </c>
      <c r="E60" s="10">
        <v>1827.6</v>
      </c>
      <c r="F60" s="10"/>
      <c r="G60" s="210"/>
      <c r="H60" s="10"/>
      <c r="I60" s="145"/>
      <c r="J60" s="10"/>
      <c r="K60" s="80"/>
      <c r="L60" s="80"/>
      <c r="M60" s="62"/>
      <c r="N60" s="62"/>
      <c r="O60" s="62"/>
      <c r="P60" s="80"/>
    </row>
    <row r="61" spans="1:16" s="45" customFormat="1" ht="13.5">
      <c r="A61" s="133"/>
      <c r="B61" s="57"/>
      <c r="C61" s="136" t="s">
        <v>209</v>
      </c>
      <c r="D61" s="112"/>
      <c r="E61" s="210"/>
      <c r="F61" s="210"/>
      <c r="G61" s="210"/>
      <c r="H61" s="10"/>
      <c r="I61" s="10"/>
      <c r="J61" s="10"/>
      <c r="K61" s="80"/>
      <c r="L61" s="80"/>
      <c r="M61" s="62"/>
      <c r="N61" s="62"/>
      <c r="O61" s="62"/>
      <c r="P61" s="80"/>
    </row>
    <row r="62" spans="1:16" s="45" customFormat="1" ht="41.25">
      <c r="A62" s="133">
        <v>40</v>
      </c>
      <c r="B62" s="57"/>
      <c r="C62" s="58" t="s">
        <v>833</v>
      </c>
      <c r="D62" s="112" t="s">
        <v>9</v>
      </c>
      <c r="E62" s="10">
        <v>17.6</v>
      </c>
      <c r="F62" s="10"/>
      <c r="G62" s="210"/>
      <c r="H62" s="10"/>
      <c r="I62" s="10"/>
      <c r="J62" s="10"/>
      <c r="K62" s="80"/>
      <c r="L62" s="80"/>
      <c r="M62" s="62"/>
      <c r="N62" s="62"/>
      <c r="O62" s="62"/>
      <c r="P62" s="80"/>
    </row>
    <row r="63" spans="1:16" s="45" customFormat="1" ht="13.5">
      <c r="A63" s="133">
        <v>41</v>
      </c>
      <c r="B63" s="57"/>
      <c r="C63" s="107" t="s">
        <v>205</v>
      </c>
      <c r="D63" s="112" t="s">
        <v>9</v>
      </c>
      <c r="E63" s="210">
        <v>17.6</v>
      </c>
      <c r="F63" s="210"/>
      <c r="G63" s="210"/>
      <c r="H63" s="10"/>
      <c r="I63" s="10"/>
      <c r="J63" s="10"/>
      <c r="K63" s="80"/>
      <c r="L63" s="80"/>
      <c r="M63" s="62"/>
      <c r="N63" s="62"/>
      <c r="O63" s="62"/>
      <c r="P63" s="80"/>
    </row>
    <row r="64" spans="1:16" s="45" customFormat="1" ht="27">
      <c r="A64" s="133">
        <v>42</v>
      </c>
      <c r="B64" s="57"/>
      <c r="C64" s="58" t="s">
        <v>835</v>
      </c>
      <c r="D64" s="112" t="s">
        <v>9</v>
      </c>
      <c r="E64" s="210">
        <v>17.6</v>
      </c>
      <c r="F64" s="210"/>
      <c r="G64" s="210"/>
      <c r="H64" s="10"/>
      <c r="I64" s="145"/>
      <c r="J64" s="10"/>
      <c r="K64" s="80"/>
      <c r="L64" s="80"/>
      <c r="M64" s="62"/>
      <c r="N64" s="62"/>
      <c r="O64" s="62"/>
      <c r="P64" s="80"/>
    </row>
    <row r="65" spans="1:16" s="45" customFormat="1" ht="13.5">
      <c r="A65" s="133"/>
      <c r="B65" s="57"/>
      <c r="C65" s="136" t="s">
        <v>210</v>
      </c>
      <c r="D65" s="112"/>
      <c r="E65" s="210"/>
      <c r="F65" s="210"/>
      <c r="G65" s="210"/>
      <c r="H65" s="10"/>
      <c r="I65" s="10"/>
      <c r="J65" s="10"/>
      <c r="K65" s="80"/>
      <c r="L65" s="80"/>
      <c r="M65" s="62"/>
      <c r="N65" s="62"/>
      <c r="O65" s="62"/>
      <c r="P65" s="80"/>
    </row>
    <row r="66" spans="1:16" s="45" customFormat="1" ht="13.5">
      <c r="A66" s="133">
        <v>43</v>
      </c>
      <c r="B66" s="57"/>
      <c r="C66" s="58" t="s">
        <v>204</v>
      </c>
      <c r="D66" s="112" t="s">
        <v>9</v>
      </c>
      <c r="E66" s="210">
        <v>162</v>
      </c>
      <c r="F66" s="210"/>
      <c r="G66" s="210"/>
      <c r="H66" s="10"/>
      <c r="I66" s="10"/>
      <c r="J66" s="10"/>
      <c r="K66" s="80"/>
      <c r="L66" s="80"/>
      <c r="M66" s="62"/>
      <c r="N66" s="62"/>
      <c r="O66" s="62"/>
      <c r="P66" s="80"/>
    </row>
    <row r="67" spans="1:16" s="45" customFormat="1" ht="13.5">
      <c r="A67" s="133">
        <v>44</v>
      </c>
      <c r="B67" s="57"/>
      <c r="C67" s="107" t="s">
        <v>205</v>
      </c>
      <c r="D67" s="112" t="s">
        <v>9</v>
      </c>
      <c r="E67" s="210">
        <v>162</v>
      </c>
      <c r="F67" s="210"/>
      <c r="G67" s="210"/>
      <c r="H67" s="10"/>
      <c r="I67" s="10"/>
      <c r="J67" s="10"/>
      <c r="K67" s="80"/>
      <c r="L67" s="80"/>
      <c r="M67" s="62"/>
      <c r="N67" s="62"/>
      <c r="O67" s="62"/>
      <c r="P67" s="80"/>
    </row>
    <row r="68" spans="1:16" s="45" customFormat="1" ht="27">
      <c r="A68" s="133">
        <v>45</v>
      </c>
      <c r="B68" s="57"/>
      <c r="C68" s="58" t="s">
        <v>836</v>
      </c>
      <c r="D68" s="112" t="s">
        <v>9</v>
      </c>
      <c r="E68" s="10">
        <v>162</v>
      </c>
      <c r="F68" s="10"/>
      <c r="G68" s="210"/>
      <c r="H68" s="10"/>
      <c r="I68" s="145"/>
      <c r="J68" s="10"/>
      <c r="K68" s="80"/>
      <c r="L68" s="80"/>
      <c r="M68" s="62"/>
      <c r="N68" s="62"/>
      <c r="O68" s="62"/>
      <c r="P68" s="80"/>
    </row>
    <row r="69" spans="1:16" s="45" customFormat="1" ht="13.5">
      <c r="A69" s="133"/>
      <c r="B69" s="57"/>
      <c r="C69" s="136" t="s">
        <v>211</v>
      </c>
      <c r="D69" s="112"/>
      <c r="E69" s="210"/>
      <c r="F69" s="210"/>
      <c r="G69" s="210"/>
      <c r="H69" s="10"/>
      <c r="I69" s="10"/>
      <c r="J69" s="10"/>
      <c r="K69" s="80"/>
      <c r="L69" s="80"/>
      <c r="M69" s="62"/>
      <c r="N69" s="62"/>
      <c r="O69" s="62"/>
      <c r="P69" s="80"/>
    </row>
    <row r="70" spans="1:16" s="45" customFormat="1" ht="13.5">
      <c r="A70" s="133">
        <v>46</v>
      </c>
      <c r="B70" s="57"/>
      <c r="C70" s="58" t="s">
        <v>204</v>
      </c>
      <c r="D70" s="112" t="s">
        <v>9</v>
      </c>
      <c r="E70" s="210">
        <v>271.9</v>
      </c>
      <c r="F70" s="210"/>
      <c r="G70" s="210"/>
      <c r="H70" s="10"/>
      <c r="I70" s="10"/>
      <c r="J70" s="10"/>
      <c r="K70" s="80"/>
      <c r="L70" s="80"/>
      <c r="M70" s="62"/>
      <c r="N70" s="62"/>
      <c r="O70" s="62"/>
      <c r="P70" s="80"/>
    </row>
    <row r="71" spans="1:16" s="45" customFormat="1" ht="27">
      <c r="A71" s="133">
        <v>47</v>
      </c>
      <c r="B71" s="57"/>
      <c r="C71" s="58" t="s">
        <v>980</v>
      </c>
      <c r="D71" s="112" t="s">
        <v>9</v>
      </c>
      <c r="E71" s="10">
        <v>271.9</v>
      </c>
      <c r="F71" s="10"/>
      <c r="G71" s="210"/>
      <c r="H71" s="10"/>
      <c r="I71" s="10"/>
      <c r="J71" s="10"/>
      <c r="K71" s="80"/>
      <c r="L71" s="80"/>
      <c r="M71" s="62"/>
      <c r="N71" s="62"/>
      <c r="O71" s="62"/>
      <c r="P71" s="80"/>
    </row>
    <row r="72" spans="1:16" s="45" customFormat="1" ht="13.5">
      <c r="A72" s="133"/>
      <c r="B72" s="57"/>
      <c r="C72" s="136" t="s">
        <v>212</v>
      </c>
      <c r="D72" s="112"/>
      <c r="E72" s="210"/>
      <c r="F72" s="210"/>
      <c r="G72" s="210"/>
      <c r="H72" s="10"/>
      <c r="I72" s="10"/>
      <c r="J72" s="10"/>
      <c r="K72" s="80"/>
      <c r="L72" s="80"/>
      <c r="M72" s="62"/>
      <c r="N72" s="62"/>
      <c r="O72" s="62"/>
      <c r="P72" s="80"/>
    </row>
    <row r="73" spans="1:16" s="45" customFormat="1" ht="13.5">
      <c r="A73" s="133">
        <v>48</v>
      </c>
      <c r="B73" s="57"/>
      <c r="C73" s="128" t="s">
        <v>707</v>
      </c>
      <c r="D73" s="10" t="s">
        <v>11</v>
      </c>
      <c r="E73" s="210">
        <v>80.45</v>
      </c>
      <c r="F73" s="210"/>
      <c r="G73" s="210"/>
      <c r="H73" s="10"/>
      <c r="I73" s="10"/>
      <c r="J73" s="10"/>
      <c r="K73" s="11"/>
      <c r="L73" s="10"/>
      <c r="M73" s="129"/>
      <c r="N73" s="129"/>
      <c r="O73" s="129"/>
      <c r="P73" s="130"/>
    </row>
    <row r="74" spans="1:16" s="45" customFormat="1" ht="13.5">
      <c r="A74" s="133">
        <v>49</v>
      </c>
      <c r="B74" s="57"/>
      <c r="C74" s="131" t="s">
        <v>658</v>
      </c>
      <c r="D74" s="10" t="s">
        <v>11</v>
      </c>
      <c r="E74" s="210">
        <v>100.56</v>
      </c>
      <c r="F74" s="210"/>
      <c r="G74" s="210"/>
      <c r="H74" s="10"/>
      <c r="I74" s="10"/>
      <c r="J74" s="10"/>
      <c r="K74" s="11"/>
      <c r="L74" s="10"/>
      <c r="M74" s="129"/>
      <c r="N74" s="129"/>
      <c r="O74" s="129"/>
      <c r="P74" s="130"/>
    </row>
    <row r="75" spans="1:16" s="45" customFormat="1" ht="13.5">
      <c r="A75" s="133">
        <v>50</v>
      </c>
      <c r="B75" s="57"/>
      <c r="C75" s="69" t="s">
        <v>709</v>
      </c>
      <c r="D75" s="55" t="s">
        <v>9</v>
      </c>
      <c r="E75" s="210">
        <v>536.3</v>
      </c>
      <c r="F75" s="210"/>
      <c r="G75" s="210"/>
      <c r="H75" s="61"/>
      <c r="I75" s="213"/>
      <c r="J75" s="61"/>
      <c r="K75" s="80"/>
      <c r="L75" s="80"/>
      <c r="M75" s="62"/>
      <c r="N75" s="62"/>
      <c r="O75" s="62"/>
      <c r="P75" s="80"/>
    </row>
    <row r="76" spans="1:16" s="45" customFormat="1" ht="13.5">
      <c r="A76" s="133">
        <v>51</v>
      </c>
      <c r="B76" s="57"/>
      <c r="C76" s="70" t="s">
        <v>713</v>
      </c>
      <c r="D76" s="55" t="s">
        <v>9</v>
      </c>
      <c r="E76" s="210">
        <v>568.48</v>
      </c>
      <c r="F76" s="210"/>
      <c r="G76" s="210"/>
      <c r="H76" s="61"/>
      <c r="I76" s="213"/>
      <c r="J76" s="61"/>
      <c r="K76" s="80"/>
      <c r="L76" s="80"/>
      <c r="M76" s="62"/>
      <c r="N76" s="62"/>
      <c r="O76" s="62"/>
      <c r="P76" s="80"/>
    </row>
    <row r="77" spans="1:16" s="45" customFormat="1" ht="13.5">
      <c r="A77" s="133">
        <v>52</v>
      </c>
      <c r="B77" s="57"/>
      <c r="C77" s="69" t="s">
        <v>838</v>
      </c>
      <c r="D77" s="112" t="s">
        <v>9</v>
      </c>
      <c r="E77" s="210">
        <v>536.3</v>
      </c>
      <c r="F77" s="210"/>
      <c r="G77" s="210"/>
      <c r="H77" s="61"/>
      <c r="I77" s="213"/>
      <c r="J77" s="61"/>
      <c r="K77" s="80"/>
      <c r="L77" s="80"/>
      <c r="M77" s="62"/>
      <c r="N77" s="62"/>
      <c r="O77" s="62"/>
      <c r="P77" s="80"/>
    </row>
    <row r="78" spans="1:16" s="45" customFormat="1" ht="27">
      <c r="A78" s="133">
        <v>53</v>
      </c>
      <c r="B78" s="57"/>
      <c r="C78" s="58" t="s">
        <v>979</v>
      </c>
      <c r="D78" s="112" t="s">
        <v>9</v>
      </c>
      <c r="E78" s="10">
        <v>476.2</v>
      </c>
      <c r="F78" s="10"/>
      <c r="G78" s="210"/>
      <c r="H78" s="10"/>
      <c r="I78" s="10"/>
      <c r="J78" s="10"/>
      <c r="K78" s="80"/>
      <c r="L78" s="80"/>
      <c r="M78" s="62"/>
      <c r="N78" s="62"/>
      <c r="O78" s="62"/>
      <c r="P78" s="80"/>
    </row>
    <row r="79" spans="1:16" s="45" customFormat="1" ht="13.5">
      <c r="A79" s="133"/>
      <c r="B79" s="57"/>
      <c r="C79" s="136" t="s">
        <v>213</v>
      </c>
      <c r="D79" s="112"/>
      <c r="E79" s="210"/>
      <c r="F79" s="210"/>
      <c r="G79" s="210"/>
      <c r="H79" s="10"/>
      <c r="I79" s="10"/>
      <c r="J79" s="10"/>
      <c r="K79" s="80"/>
      <c r="L79" s="80"/>
      <c r="M79" s="62"/>
      <c r="N79" s="62"/>
      <c r="O79" s="62"/>
      <c r="P79" s="80"/>
    </row>
    <row r="80" spans="1:16" s="45" customFormat="1" ht="41.25">
      <c r="A80" s="133">
        <v>54</v>
      </c>
      <c r="B80" s="57"/>
      <c r="C80" s="58" t="s">
        <v>833</v>
      </c>
      <c r="D80" s="112" t="s">
        <v>9</v>
      </c>
      <c r="E80" s="10">
        <v>80</v>
      </c>
      <c r="F80" s="10"/>
      <c r="G80" s="210"/>
      <c r="H80" s="10"/>
      <c r="I80" s="10"/>
      <c r="J80" s="10"/>
      <c r="K80" s="80"/>
      <c r="L80" s="80"/>
      <c r="M80" s="62"/>
      <c r="N80" s="62"/>
      <c r="O80" s="62"/>
      <c r="P80" s="80"/>
    </row>
    <row r="81" spans="1:16" s="45" customFormat="1" ht="13.5">
      <c r="A81" s="133">
        <v>55</v>
      </c>
      <c r="B81" s="57"/>
      <c r="C81" s="58" t="s">
        <v>222</v>
      </c>
      <c r="D81" s="112" t="s">
        <v>9</v>
      </c>
      <c r="E81" s="210">
        <v>80</v>
      </c>
      <c r="F81" s="210"/>
      <c r="G81" s="210"/>
      <c r="H81" s="10"/>
      <c r="I81" s="10"/>
      <c r="J81" s="10"/>
      <c r="K81" s="80"/>
      <c r="L81" s="80"/>
      <c r="M81" s="62"/>
      <c r="N81" s="62"/>
      <c r="O81" s="62"/>
      <c r="P81" s="80"/>
    </row>
    <row r="82" spans="1:16" s="45" customFormat="1" ht="27">
      <c r="A82" s="133">
        <v>56</v>
      </c>
      <c r="B82" s="57"/>
      <c r="C82" s="107" t="s">
        <v>837</v>
      </c>
      <c r="D82" s="59" t="s">
        <v>16</v>
      </c>
      <c r="E82" s="210">
        <v>80</v>
      </c>
      <c r="F82" s="210"/>
      <c r="G82" s="210"/>
      <c r="H82" s="10"/>
      <c r="I82" s="10"/>
      <c r="J82" s="10"/>
      <c r="K82" s="80"/>
      <c r="L82" s="80"/>
      <c r="M82" s="62"/>
      <c r="N82" s="62"/>
      <c r="O82" s="62"/>
      <c r="P82" s="80"/>
    </row>
    <row r="83" spans="1:16" s="45" customFormat="1" ht="13.5">
      <c r="A83" s="133">
        <v>57</v>
      </c>
      <c r="B83" s="57"/>
      <c r="C83" s="107" t="s">
        <v>714</v>
      </c>
      <c r="D83" s="59" t="s">
        <v>223</v>
      </c>
      <c r="E83" s="210">
        <v>84</v>
      </c>
      <c r="F83" s="210"/>
      <c r="G83" s="210"/>
      <c r="H83" s="10"/>
      <c r="I83" s="10"/>
      <c r="J83" s="10"/>
      <c r="K83" s="80"/>
      <c r="L83" s="80"/>
      <c r="M83" s="62"/>
      <c r="N83" s="62"/>
      <c r="O83" s="62"/>
      <c r="P83" s="80"/>
    </row>
    <row r="84" spans="1:16" s="45" customFormat="1" ht="13.5">
      <c r="A84" s="133">
        <v>58</v>
      </c>
      <c r="B84" s="57"/>
      <c r="C84" s="107" t="s">
        <v>224</v>
      </c>
      <c r="D84" s="59" t="s">
        <v>145</v>
      </c>
      <c r="E84" s="210">
        <v>104</v>
      </c>
      <c r="F84" s="210"/>
      <c r="G84" s="210"/>
      <c r="H84" s="10"/>
      <c r="I84" s="10"/>
      <c r="J84" s="10"/>
      <c r="K84" s="80"/>
      <c r="L84" s="80"/>
      <c r="M84" s="62"/>
      <c r="N84" s="62"/>
      <c r="O84" s="62"/>
      <c r="P84" s="80"/>
    </row>
    <row r="85" spans="1:16" s="45" customFormat="1" ht="13.5">
      <c r="A85" s="133">
        <v>59</v>
      </c>
      <c r="B85" s="57"/>
      <c r="C85" s="140" t="s">
        <v>225</v>
      </c>
      <c r="D85" s="141" t="s">
        <v>223</v>
      </c>
      <c r="E85" s="210">
        <v>80</v>
      </c>
      <c r="F85" s="210"/>
      <c r="G85" s="210"/>
      <c r="H85" s="10"/>
      <c r="I85" s="10"/>
      <c r="J85" s="10"/>
      <c r="K85" s="80"/>
      <c r="L85" s="80"/>
      <c r="M85" s="62"/>
      <c r="N85" s="62"/>
      <c r="O85" s="62"/>
      <c r="P85" s="80"/>
    </row>
    <row r="86" spans="1:16" s="45" customFormat="1" ht="13.5">
      <c r="A86" s="133">
        <v>60</v>
      </c>
      <c r="B86" s="57"/>
      <c r="C86" s="142" t="s">
        <v>722</v>
      </c>
      <c r="D86" s="143" t="s">
        <v>223</v>
      </c>
      <c r="E86" s="210">
        <v>84</v>
      </c>
      <c r="F86" s="210"/>
      <c r="G86" s="210"/>
      <c r="H86" s="10"/>
      <c r="I86" s="10"/>
      <c r="J86" s="10"/>
      <c r="K86" s="80"/>
      <c r="L86" s="80"/>
      <c r="M86" s="62"/>
      <c r="N86" s="62"/>
      <c r="O86" s="62"/>
      <c r="P86" s="80"/>
    </row>
    <row r="87" spans="1:16" s="45" customFormat="1" ht="13.5">
      <c r="A87" s="133">
        <v>61</v>
      </c>
      <c r="B87" s="57"/>
      <c r="C87" s="144" t="s">
        <v>715</v>
      </c>
      <c r="D87" s="143" t="s">
        <v>226</v>
      </c>
      <c r="E87" s="210">
        <v>200</v>
      </c>
      <c r="F87" s="210"/>
      <c r="G87" s="210"/>
      <c r="H87" s="10"/>
      <c r="I87" s="10"/>
      <c r="J87" s="10"/>
      <c r="K87" s="80"/>
      <c r="L87" s="80"/>
      <c r="M87" s="62"/>
      <c r="N87" s="62"/>
      <c r="O87" s="62"/>
      <c r="P87" s="80"/>
    </row>
    <row r="88" spans="1:16" s="45" customFormat="1" ht="13.5">
      <c r="A88" s="133">
        <v>62</v>
      </c>
      <c r="B88" s="57"/>
      <c r="C88" s="144" t="s">
        <v>227</v>
      </c>
      <c r="D88" s="143" t="s">
        <v>228</v>
      </c>
      <c r="E88" s="210">
        <v>8.8</v>
      </c>
      <c r="F88" s="210"/>
      <c r="G88" s="210"/>
      <c r="H88" s="10"/>
      <c r="I88" s="10"/>
      <c r="J88" s="10"/>
      <c r="K88" s="80"/>
      <c r="L88" s="80"/>
      <c r="M88" s="62"/>
      <c r="N88" s="62"/>
      <c r="O88" s="62"/>
      <c r="P88" s="80"/>
    </row>
    <row r="89" spans="1:16" s="45" customFormat="1" ht="13.5">
      <c r="A89" s="133">
        <v>63</v>
      </c>
      <c r="B89" s="57"/>
      <c r="C89" s="144" t="s">
        <v>716</v>
      </c>
      <c r="D89" s="143" t="s">
        <v>16</v>
      </c>
      <c r="E89" s="210">
        <v>28</v>
      </c>
      <c r="F89" s="210"/>
      <c r="G89" s="210"/>
      <c r="H89" s="10"/>
      <c r="I89" s="10"/>
      <c r="J89" s="10"/>
      <c r="K89" s="80"/>
      <c r="L89" s="80"/>
      <c r="M89" s="62"/>
      <c r="N89" s="62"/>
      <c r="O89" s="62"/>
      <c r="P89" s="80"/>
    </row>
    <row r="90" spans="1:16" s="45" customFormat="1" ht="13.5">
      <c r="A90" s="133"/>
      <c r="B90" s="57"/>
      <c r="C90" s="136" t="s">
        <v>214</v>
      </c>
      <c r="D90" s="112"/>
      <c r="E90" s="210"/>
      <c r="F90" s="210"/>
      <c r="G90" s="210"/>
      <c r="H90" s="10"/>
      <c r="I90" s="10"/>
      <c r="J90" s="10"/>
      <c r="K90" s="80"/>
      <c r="L90" s="80"/>
      <c r="M90" s="62"/>
      <c r="N90" s="62"/>
      <c r="O90" s="62"/>
      <c r="P90" s="80"/>
    </row>
    <row r="91" spans="1:16" s="45" customFormat="1" ht="13.5">
      <c r="A91" s="133">
        <v>64</v>
      </c>
      <c r="B91" s="57"/>
      <c r="C91" s="58" t="s">
        <v>972</v>
      </c>
      <c r="D91" s="112" t="s">
        <v>11</v>
      </c>
      <c r="E91" s="210">
        <v>19.48</v>
      </c>
      <c r="F91" s="210"/>
      <c r="G91" s="210"/>
      <c r="H91" s="10"/>
      <c r="I91" s="10"/>
      <c r="J91" s="10"/>
      <c r="K91" s="80"/>
      <c r="L91" s="80"/>
      <c r="M91" s="62"/>
      <c r="N91" s="62"/>
      <c r="O91" s="62"/>
      <c r="P91" s="80"/>
    </row>
    <row r="92" spans="1:16" s="45" customFormat="1" ht="13.5">
      <c r="A92" s="133">
        <v>65</v>
      </c>
      <c r="B92" s="57"/>
      <c r="C92" s="107" t="s">
        <v>723</v>
      </c>
      <c r="D92" s="112" t="s">
        <v>11</v>
      </c>
      <c r="E92" s="210">
        <v>26.3</v>
      </c>
      <c r="F92" s="210"/>
      <c r="G92" s="210"/>
      <c r="H92" s="10"/>
      <c r="I92" s="10"/>
      <c r="J92" s="10"/>
      <c r="K92" s="80"/>
      <c r="L92" s="80"/>
      <c r="M92" s="62"/>
      <c r="N92" s="62"/>
      <c r="O92" s="62"/>
      <c r="P92" s="80"/>
    </row>
    <row r="93" spans="1:16" s="45" customFormat="1" ht="13.5">
      <c r="A93" s="133">
        <v>66</v>
      </c>
      <c r="B93" s="57"/>
      <c r="C93" s="58" t="s">
        <v>613</v>
      </c>
      <c r="D93" s="112" t="s">
        <v>9</v>
      </c>
      <c r="E93" s="210">
        <v>158.1</v>
      </c>
      <c r="F93" s="210"/>
      <c r="G93" s="210"/>
      <c r="H93" s="10"/>
      <c r="I93" s="10"/>
      <c r="J93" s="10"/>
      <c r="K93" s="80"/>
      <c r="L93" s="80"/>
      <c r="M93" s="62"/>
      <c r="N93" s="62"/>
      <c r="O93" s="62"/>
      <c r="P93" s="80"/>
    </row>
    <row r="94" spans="1:16" s="45" customFormat="1" ht="13.5">
      <c r="A94" s="133">
        <v>67</v>
      </c>
      <c r="B94" s="57"/>
      <c r="C94" s="107" t="s">
        <v>708</v>
      </c>
      <c r="D94" s="112" t="s">
        <v>9</v>
      </c>
      <c r="E94" s="210">
        <v>162.84</v>
      </c>
      <c r="F94" s="210"/>
      <c r="G94" s="210"/>
      <c r="H94" s="10"/>
      <c r="I94" s="10"/>
      <c r="J94" s="10"/>
      <c r="K94" s="80"/>
      <c r="L94" s="80"/>
      <c r="M94" s="62"/>
      <c r="N94" s="62"/>
      <c r="O94" s="62"/>
      <c r="P94" s="80"/>
    </row>
    <row r="95" spans="1:16" s="45" customFormat="1" ht="13.5">
      <c r="A95" s="133">
        <v>68</v>
      </c>
      <c r="B95" s="57"/>
      <c r="C95" s="69" t="s">
        <v>709</v>
      </c>
      <c r="D95" s="55" t="s">
        <v>9</v>
      </c>
      <c r="E95" s="210">
        <v>158.1</v>
      </c>
      <c r="F95" s="210"/>
      <c r="G95" s="210"/>
      <c r="H95" s="61"/>
      <c r="I95" s="213"/>
      <c r="J95" s="61"/>
      <c r="K95" s="80"/>
      <c r="L95" s="80"/>
      <c r="M95" s="62"/>
      <c r="N95" s="62"/>
      <c r="O95" s="62"/>
      <c r="P95" s="80"/>
    </row>
    <row r="96" spans="1:16" s="45" customFormat="1" ht="13.5">
      <c r="A96" s="133">
        <v>69</v>
      </c>
      <c r="B96" s="57"/>
      <c r="C96" s="70" t="s">
        <v>713</v>
      </c>
      <c r="D96" s="55" t="s">
        <v>9</v>
      </c>
      <c r="E96" s="210">
        <v>167.59</v>
      </c>
      <c r="F96" s="210"/>
      <c r="G96" s="210"/>
      <c r="H96" s="61"/>
      <c r="I96" s="213"/>
      <c r="J96" s="61"/>
      <c r="K96" s="80"/>
      <c r="L96" s="80"/>
      <c r="M96" s="62"/>
      <c r="N96" s="62"/>
      <c r="O96" s="62"/>
      <c r="P96" s="80"/>
    </row>
    <row r="97" spans="1:16" s="45" customFormat="1" ht="13.5">
      <c r="A97" s="133">
        <v>70</v>
      </c>
      <c r="B97" s="57"/>
      <c r="C97" s="58" t="s">
        <v>717</v>
      </c>
      <c r="D97" s="112" t="s">
        <v>9</v>
      </c>
      <c r="E97" s="210">
        <v>158.1</v>
      </c>
      <c r="F97" s="210"/>
      <c r="G97" s="210"/>
      <c r="H97" s="10"/>
      <c r="I97" s="10"/>
      <c r="J97" s="10"/>
      <c r="K97" s="80"/>
      <c r="L97" s="80"/>
      <c r="M97" s="62"/>
      <c r="N97" s="62"/>
      <c r="O97" s="62"/>
      <c r="P97" s="80"/>
    </row>
    <row r="98" spans="1:16" s="45" customFormat="1" ht="13.5">
      <c r="A98" s="133">
        <v>71</v>
      </c>
      <c r="B98" s="57"/>
      <c r="C98" s="107" t="s">
        <v>718</v>
      </c>
      <c r="D98" s="112" t="s">
        <v>9</v>
      </c>
      <c r="E98" s="210">
        <v>161.26</v>
      </c>
      <c r="F98" s="210"/>
      <c r="G98" s="210"/>
      <c r="H98" s="10"/>
      <c r="I98" s="10"/>
      <c r="J98" s="10"/>
      <c r="K98" s="80"/>
      <c r="L98" s="80"/>
      <c r="M98" s="62"/>
      <c r="N98" s="62"/>
      <c r="O98" s="62"/>
      <c r="P98" s="80"/>
    </row>
    <row r="99" spans="1:16" s="45" customFormat="1" ht="13.5">
      <c r="A99" s="133">
        <v>72</v>
      </c>
      <c r="B99" s="57"/>
      <c r="C99" s="107" t="s">
        <v>743</v>
      </c>
      <c r="D99" s="112" t="s">
        <v>9</v>
      </c>
      <c r="E99" s="210">
        <v>158.1</v>
      </c>
      <c r="F99" s="210"/>
      <c r="G99" s="210"/>
      <c r="H99" s="10"/>
      <c r="I99" s="10"/>
      <c r="J99" s="10"/>
      <c r="K99" s="80"/>
      <c r="L99" s="80"/>
      <c r="M99" s="62"/>
      <c r="N99" s="62"/>
      <c r="O99" s="62"/>
      <c r="P99" s="80"/>
    </row>
    <row r="100" spans="1:16" s="45" customFormat="1" ht="13.5">
      <c r="A100" s="133">
        <v>73</v>
      </c>
      <c r="B100" s="57"/>
      <c r="C100" s="137" t="s">
        <v>220</v>
      </c>
      <c r="D100" s="138" t="s">
        <v>9</v>
      </c>
      <c r="E100" s="210">
        <v>158.1</v>
      </c>
      <c r="F100" s="210"/>
      <c r="G100" s="210"/>
      <c r="H100" s="10"/>
      <c r="I100" s="10"/>
      <c r="J100" s="10"/>
      <c r="K100" s="80"/>
      <c r="L100" s="80"/>
      <c r="M100" s="62"/>
      <c r="N100" s="62"/>
      <c r="O100" s="62"/>
      <c r="P100" s="80"/>
    </row>
    <row r="101" spans="1:16" s="45" customFormat="1" ht="13.5">
      <c r="A101" s="133">
        <v>74</v>
      </c>
      <c r="B101" s="57"/>
      <c r="C101" s="139" t="s">
        <v>221</v>
      </c>
      <c r="D101" s="138" t="s">
        <v>11</v>
      </c>
      <c r="E101" s="210">
        <v>16.28</v>
      </c>
      <c r="F101" s="210"/>
      <c r="G101" s="210"/>
      <c r="H101" s="10"/>
      <c r="I101" s="10"/>
      <c r="J101" s="10"/>
      <c r="K101" s="80"/>
      <c r="L101" s="80"/>
      <c r="M101" s="62"/>
      <c r="N101" s="62"/>
      <c r="O101" s="62"/>
      <c r="P101" s="80"/>
    </row>
    <row r="102" spans="1:16" s="45" customFormat="1" ht="13.5">
      <c r="A102" s="133">
        <v>75</v>
      </c>
      <c r="B102" s="57"/>
      <c r="C102" s="107" t="s">
        <v>74</v>
      </c>
      <c r="D102" s="59" t="s">
        <v>4</v>
      </c>
      <c r="E102" s="210">
        <v>4</v>
      </c>
      <c r="F102" s="210"/>
      <c r="G102" s="210"/>
      <c r="H102" s="10"/>
      <c r="I102" s="10"/>
      <c r="J102" s="10"/>
      <c r="K102" s="80"/>
      <c r="L102" s="80"/>
      <c r="M102" s="62"/>
      <c r="N102" s="62"/>
      <c r="O102" s="62"/>
      <c r="P102" s="80"/>
    </row>
    <row r="103" spans="1:16" s="45" customFormat="1" ht="13.5">
      <c r="A103" s="133">
        <v>76</v>
      </c>
      <c r="B103" s="57"/>
      <c r="C103" s="139" t="s">
        <v>75</v>
      </c>
      <c r="D103" s="138" t="s">
        <v>76</v>
      </c>
      <c r="E103" s="210">
        <v>1.47</v>
      </c>
      <c r="F103" s="210"/>
      <c r="G103" s="210"/>
      <c r="H103" s="10"/>
      <c r="I103" s="10"/>
      <c r="J103" s="10"/>
      <c r="K103" s="80"/>
      <c r="L103" s="80"/>
      <c r="M103" s="62"/>
      <c r="N103" s="62"/>
      <c r="O103" s="62"/>
      <c r="P103" s="80"/>
    </row>
    <row r="104" spans="1:16" s="45" customFormat="1" ht="27">
      <c r="A104" s="133">
        <v>77</v>
      </c>
      <c r="B104" s="57"/>
      <c r="C104" s="58" t="s">
        <v>215</v>
      </c>
      <c r="D104" s="112" t="s">
        <v>9</v>
      </c>
      <c r="E104" s="10">
        <v>158.1</v>
      </c>
      <c r="F104" s="10"/>
      <c r="G104" s="210"/>
      <c r="H104" s="10"/>
      <c r="I104" s="10"/>
      <c r="J104" s="10"/>
      <c r="K104" s="80"/>
      <c r="L104" s="80"/>
      <c r="M104" s="62"/>
      <c r="N104" s="62"/>
      <c r="O104" s="62"/>
      <c r="P104" s="80"/>
    </row>
    <row r="105" spans="1:16" s="45" customFormat="1" ht="13.5">
      <c r="A105" s="133"/>
      <c r="B105" s="57"/>
      <c r="C105" s="136" t="s">
        <v>216</v>
      </c>
      <c r="D105" s="112"/>
      <c r="E105" s="210"/>
      <c r="F105" s="210"/>
      <c r="G105" s="210"/>
      <c r="H105" s="10"/>
      <c r="I105" s="10"/>
      <c r="J105" s="10"/>
      <c r="K105" s="80"/>
      <c r="L105" s="80"/>
      <c r="M105" s="62"/>
      <c r="N105" s="62"/>
      <c r="O105" s="62"/>
      <c r="P105" s="80"/>
    </row>
    <row r="106" spans="1:16" s="45" customFormat="1" ht="13.5">
      <c r="A106" s="133">
        <v>78</v>
      </c>
      <c r="B106" s="57"/>
      <c r="C106" s="128" t="s">
        <v>707</v>
      </c>
      <c r="D106" s="10" t="s">
        <v>11</v>
      </c>
      <c r="E106" s="210">
        <v>3.63</v>
      </c>
      <c r="F106" s="210"/>
      <c r="G106" s="210"/>
      <c r="H106" s="10"/>
      <c r="I106" s="10"/>
      <c r="J106" s="10"/>
      <c r="K106" s="11"/>
      <c r="L106" s="10"/>
      <c r="M106" s="129"/>
      <c r="N106" s="129"/>
      <c r="O106" s="129"/>
      <c r="P106" s="130"/>
    </row>
    <row r="107" spans="1:16" s="45" customFormat="1" ht="13.5">
      <c r="A107" s="133">
        <v>79</v>
      </c>
      <c r="B107" s="57"/>
      <c r="C107" s="131" t="s">
        <v>658</v>
      </c>
      <c r="D107" s="10" t="s">
        <v>11</v>
      </c>
      <c r="E107" s="210">
        <v>4.54</v>
      </c>
      <c r="F107" s="210"/>
      <c r="G107" s="210"/>
      <c r="H107" s="10"/>
      <c r="I107" s="10"/>
      <c r="J107" s="10"/>
      <c r="K107" s="11"/>
      <c r="L107" s="10"/>
      <c r="M107" s="129"/>
      <c r="N107" s="129"/>
      <c r="O107" s="129"/>
      <c r="P107" s="130"/>
    </row>
    <row r="108" spans="1:16" s="45" customFormat="1" ht="13.5">
      <c r="A108" s="133">
        <v>80</v>
      </c>
      <c r="B108" s="57"/>
      <c r="C108" s="58" t="s">
        <v>613</v>
      </c>
      <c r="D108" s="112" t="s">
        <v>9</v>
      </c>
      <c r="E108" s="210">
        <v>24.2</v>
      </c>
      <c r="F108" s="210"/>
      <c r="G108" s="210"/>
      <c r="H108" s="10"/>
      <c r="I108" s="10"/>
      <c r="J108" s="10"/>
      <c r="K108" s="80"/>
      <c r="L108" s="80"/>
      <c r="M108" s="62"/>
      <c r="N108" s="62"/>
      <c r="O108" s="62"/>
      <c r="P108" s="80"/>
    </row>
    <row r="109" spans="1:16" s="45" customFormat="1" ht="13.5">
      <c r="A109" s="133">
        <v>81</v>
      </c>
      <c r="B109" s="57"/>
      <c r="C109" s="107" t="s">
        <v>708</v>
      </c>
      <c r="D109" s="112" t="s">
        <v>9</v>
      </c>
      <c r="E109" s="210">
        <v>24.93</v>
      </c>
      <c r="F109" s="210"/>
      <c r="G109" s="210"/>
      <c r="H109" s="10"/>
      <c r="I109" s="10"/>
      <c r="J109" s="10"/>
      <c r="K109" s="80"/>
      <c r="L109" s="80"/>
      <c r="M109" s="62"/>
      <c r="N109" s="62"/>
      <c r="O109" s="62"/>
      <c r="P109" s="80"/>
    </row>
    <row r="110" spans="1:16" s="45" customFormat="1" ht="13.5">
      <c r="A110" s="133">
        <v>82</v>
      </c>
      <c r="B110" s="57"/>
      <c r="C110" s="69" t="s">
        <v>709</v>
      </c>
      <c r="D110" s="55" t="s">
        <v>9</v>
      </c>
      <c r="E110" s="210">
        <v>24.2</v>
      </c>
      <c r="F110" s="210"/>
      <c r="G110" s="210"/>
      <c r="H110" s="61"/>
      <c r="I110" s="213"/>
      <c r="J110" s="61"/>
      <c r="K110" s="80"/>
      <c r="L110" s="80"/>
      <c r="M110" s="62"/>
      <c r="N110" s="62"/>
      <c r="O110" s="62"/>
      <c r="P110" s="80"/>
    </row>
    <row r="111" spans="1:16" s="45" customFormat="1" ht="13.5">
      <c r="A111" s="133">
        <v>83</v>
      </c>
      <c r="B111" s="57"/>
      <c r="C111" s="70" t="s">
        <v>713</v>
      </c>
      <c r="D111" s="55" t="s">
        <v>9</v>
      </c>
      <c r="E111" s="210">
        <v>25.65</v>
      </c>
      <c r="F111" s="210"/>
      <c r="G111" s="210"/>
      <c r="H111" s="61"/>
      <c r="I111" s="213"/>
      <c r="J111" s="61"/>
      <c r="K111" s="80"/>
      <c r="L111" s="80"/>
      <c r="M111" s="62"/>
      <c r="N111" s="62"/>
      <c r="O111" s="62"/>
      <c r="P111" s="80"/>
    </row>
    <row r="112" spans="1:16" s="45" customFormat="1" ht="13.5">
      <c r="A112" s="133">
        <v>84</v>
      </c>
      <c r="B112" s="57"/>
      <c r="C112" s="58" t="s">
        <v>717</v>
      </c>
      <c r="D112" s="112" t="s">
        <v>9</v>
      </c>
      <c r="E112" s="210">
        <v>24.2</v>
      </c>
      <c r="F112" s="210"/>
      <c r="G112" s="210"/>
      <c r="H112" s="10"/>
      <c r="I112" s="10"/>
      <c r="J112" s="10"/>
      <c r="K112" s="80"/>
      <c r="L112" s="80"/>
      <c r="M112" s="62"/>
      <c r="N112" s="62"/>
      <c r="O112" s="62"/>
      <c r="P112" s="80"/>
    </row>
    <row r="113" spans="1:16" s="45" customFormat="1" ht="13.5">
      <c r="A113" s="133">
        <v>85</v>
      </c>
      <c r="B113" s="57"/>
      <c r="C113" s="107" t="s">
        <v>719</v>
      </c>
      <c r="D113" s="112" t="s">
        <v>9</v>
      </c>
      <c r="E113" s="210">
        <v>24.68</v>
      </c>
      <c r="F113" s="210"/>
      <c r="G113" s="210"/>
      <c r="H113" s="10"/>
      <c r="I113" s="10"/>
      <c r="J113" s="10"/>
      <c r="K113" s="80"/>
      <c r="L113" s="80"/>
      <c r="M113" s="62"/>
      <c r="N113" s="62"/>
      <c r="O113" s="62"/>
      <c r="P113" s="80"/>
    </row>
    <row r="114" spans="1:16" s="45" customFormat="1" ht="13.5">
      <c r="A114" s="133">
        <v>86</v>
      </c>
      <c r="B114" s="57"/>
      <c r="C114" s="107" t="s">
        <v>743</v>
      </c>
      <c r="D114" s="112" t="s">
        <v>9</v>
      </c>
      <c r="E114" s="210">
        <v>24.68</v>
      </c>
      <c r="F114" s="210"/>
      <c r="G114" s="210"/>
      <c r="H114" s="10"/>
      <c r="I114" s="10"/>
      <c r="J114" s="10"/>
      <c r="K114" s="80"/>
      <c r="L114" s="80"/>
      <c r="M114" s="62"/>
      <c r="N114" s="62"/>
      <c r="O114" s="62"/>
      <c r="P114" s="80"/>
    </row>
    <row r="115" spans="1:16" s="45" customFormat="1" ht="13.5">
      <c r="A115" s="133">
        <v>87</v>
      </c>
      <c r="B115" s="57"/>
      <c r="C115" s="137" t="s">
        <v>220</v>
      </c>
      <c r="D115" s="138" t="s">
        <v>9</v>
      </c>
      <c r="E115" s="210">
        <v>24.2</v>
      </c>
      <c r="F115" s="210"/>
      <c r="G115" s="210"/>
      <c r="H115" s="10"/>
      <c r="I115" s="10"/>
      <c r="J115" s="10"/>
      <c r="K115" s="80"/>
      <c r="L115" s="80"/>
      <c r="M115" s="62"/>
      <c r="N115" s="62"/>
      <c r="O115" s="62"/>
      <c r="P115" s="80"/>
    </row>
    <row r="116" spans="1:16" s="45" customFormat="1" ht="13.5">
      <c r="A116" s="133">
        <v>88</v>
      </c>
      <c r="B116" s="57"/>
      <c r="C116" s="139" t="s">
        <v>221</v>
      </c>
      <c r="D116" s="138" t="s">
        <v>11</v>
      </c>
      <c r="E116" s="210">
        <v>1.74</v>
      </c>
      <c r="F116" s="210"/>
      <c r="G116" s="210"/>
      <c r="H116" s="10"/>
      <c r="I116" s="10"/>
      <c r="J116" s="10"/>
      <c r="K116" s="80"/>
      <c r="L116" s="80"/>
      <c r="M116" s="62"/>
      <c r="N116" s="62"/>
      <c r="O116" s="62"/>
      <c r="P116" s="80"/>
    </row>
    <row r="117" spans="1:16" s="45" customFormat="1" ht="13.5">
      <c r="A117" s="133">
        <v>89</v>
      </c>
      <c r="B117" s="57"/>
      <c r="C117" s="107" t="s">
        <v>74</v>
      </c>
      <c r="D117" s="59" t="s">
        <v>4</v>
      </c>
      <c r="E117" s="210">
        <v>2</v>
      </c>
      <c r="F117" s="210"/>
      <c r="G117" s="210"/>
      <c r="H117" s="10"/>
      <c r="I117" s="10"/>
      <c r="J117" s="10"/>
      <c r="K117" s="80"/>
      <c r="L117" s="80"/>
      <c r="M117" s="62"/>
      <c r="N117" s="62"/>
      <c r="O117" s="62"/>
      <c r="P117" s="80"/>
    </row>
    <row r="118" spans="1:16" s="45" customFormat="1" ht="13.5">
      <c r="A118" s="133">
        <v>90</v>
      </c>
      <c r="B118" s="57"/>
      <c r="C118" s="139" t="s">
        <v>75</v>
      </c>
      <c r="D118" s="138" t="s">
        <v>76</v>
      </c>
      <c r="E118" s="210">
        <v>0.17</v>
      </c>
      <c r="F118" s="210"/>
      <c r="G118" s="210"/>
      <c r="H118" s="10"/>
      <c r="I118" s="10"/>
      <c r="J118" s="10"/>
      <c r="K118" s="80"/>
      <c r="L118" s="80"/>
      <c r="M118" s="62"/>
      <c r="N118" s="62"/>
      <c r="O118" s="62"/>
      <c r="P118" s="80"/>
    </row>
    <row r="119" spans="1:16" s="45" customFormat="1" ht="13.5">
      <c r="A119" s="133">
        <v>91</v>
      </c>
      <c r="B119" s="57"/>
      <c r="C119" s="58" t="s">
        <v>204</v>
      </c>
      <c r="D119" s="112" t="s">
        <v>9</v>
      </c>
      <c r="E119" s="210">
        <v>24.2</v>
      </c>
      <c r="F119" s="210"/>
      <c r="G119" s="210"/>
      <c r="H119" s="10"/>
      <c r="I119" s="10"/>
      <c r="J119" s="10"/>
      <c r="K119" s="80"/>
      <c r="L119" s="80"/>
      <c r="M119" s="62"/>
      <c r="N119" s="62"/>
      <c r="O119" s="62"/>
      <c r="P119" s="80"/>
    </row>
    <row r="120" spans="1:16" s="45" customFormat="1" ht="13.5">
      <c r="A120" s="133">
        <v>92</v>
      </c>
      <c r="B120" s="57"/>
      <c r="C120" s="107" t="s">
        <v>205</v>
      </c>
      <c r="D120" s="112" t="s">
        <v>9</v>
      </c>
      <c r="E120" s="210">
        <v>24.2</v>
      </c>
      <c r="F120" s="210"/>
      <c r="G120" s="210"/>
      <c r="H120" s="10"/>
      <c r="I120" s="10"/>
      <c r="J120" s="10"/>
      <c r="K120" s="80"/>
      <c r="L120" s="80"/>
      <c r="M120" s="62"/>
      <c r="N120" s="62"/>
      <c r="O120" s="62"/>
      <c r="P120" s="80"/>
    </row>
    <row r="121" spans="1:16" s="45" customFormat="1" ht="27">
      <c r="A121" s="133">
        <v>93</v>
      </c>
      <c r="B121" s="57"/>
      <c r="C121" s="58" t="s">
        <v>839</v>
      </c>
      <c r="D121" s="112" t="s">
        <v>9</v>
      </c>
      <c r="E121" s="10">
        <v>24.2</v>
      </c>
      <c r="F121" s="10"/>
      <c r="G121" s="210"/>
      <c r="H121" s="10"/>
      <c r="I121" s="145"/>
      <c r="J121" s="10"/>
      <c r="K121" s="80"/>
      <c r="L121" s="80"/>
      <c r="M121" s="62"/>
      <c r="N121" s="62"/>
      <c r="O121" s="62"/>
      <c r="P121" s="80"/>
    </row>
    <row r="122" spans="1:16" s="45" customFormat="1" ht="13.5">
      <c r="A122" s="133"/>
      <c r="B122" s="57"/>
      <c r="C122" s="136" t="s">
        <v>217</v>
      </c>
      <c r="D122" s="112"/>
      <c r="E122" s="210"/>
      <c r="F122" s="210"/>
      <c r="G122" s="210"/>
      <c r="H122" s="10"/>
      <c r="I122" s="10"/>
      <c r="J122" s="10"/>
      <c r="K122" s="80"/>
      <c r="L122" s="80"/>
      <c r="M122" s="62"/>
      <c r="N122" s="62"/>
      <c r="O122" s="62"/>
      <c r="P122" s="80"/>
    </row>
    <row r="123" spans="1:16" s="45" customFormat="1" ht="13.5">
      <c r="A123" s="133">
        <v>94</v>
      </c>
      <c r="B123" s="57"/>
      <c r="C123" s="128" t="s">
        <v>707</v>
      </c>
      <c r="D123" s="10" t="s">
        <v>11</v>
      </c>
      <c r="E123" s="210">
        <v>13.02</v>
      </c>
      <c r="F123" s="210"/>
      <c r="G123" s="210"/>
      <c r="H123" s="10"/>
      <c r="I123" s="10"/>
      <c r="J123" s="10"/>
      <c r="K123" s="11"/>
      <c r="L123" s="10"/>
      <c r="M123" s="129"/>
      <c r="N123" s="129"/>
      <c r="O123" s="129"/>
      <c r="P123" s="130"/>
    </row>
    <row r="124" spans="1:16" s="45" customFormat="1" ht="13.5">
      <c r="A124" s="133">
        <v>95</v>
      </c>
      <c r="B124" s="57"/>
      <c r="C124" s="131" t="s">
        <v>658</v>
      </c>
      <c r="D124" s="10" t="s">
        <v>11</v>
      </c>
      <c r="E124" s="210">
        <v>16.28</v>
      </c>
      <c r="F124" s="210"/>
      <c r="G124" s="210"/>
      <c r="H124" s="10"/>
      <c r="I124" s="10"/>
      <c r="J124" s="10"/>
      <c r="K124" s="11"/>
      <c r="L124" s="10"/>
      <c r="M124" s="129"/>
      <c r="N124" s="129"/>
      <c r="O124" s="129"/>
      <c r="P124" s="130"/>
    </row>
    <row r="125" spans="1:16" s="45" customFormat="1" ht="13.5">
      <c r="A125" s="133">
        <v>96</v>
      </c>
      <c r="B125" s="57"/>
      <c r="C125" s="58" t="s">
        <v>613</v>
      </c>
      <c r="D125" s="112" t="s">
        <v>9</v>
      </c>
      <c r="E125" s="210">
        <v>86.8</v>
      </c>
      <c r="F125" s="210"/>
      <c r="G125" s="210"/>
      <c r="H125" s="10"/>
      <c r="I125" s="10"/>
      <c r="J125" s="10"/>
      <c r="K125" s="80"/>
      <c r="L125" s="80"/>
      <c r="M125" s="62"/>
      <c r="N125" s="62"/>
      <c r="O125" s="62"/>
      <c r="P125" s="80"/>
    </row>
    <row r="126" spans="1:16" s="45" customFormat="1" ht="13.5">
      <c r="A126" s="133">
        <v>97</v>
      </c>
      <c r="B126" s="57"/>
      <c r="C126" s="107" t="s">
        <v>708</v>
      </c>
      <c r="D126" s="112" t="s">
        <v>9</v>
      </c>
      <c r="E126" s="210">
        <v>89.4</v>
      </c>
      <c r="F126" s="210"/>
      <c r="G126" s="210"/>
      <c r="H126" s="10"/>
      <c r="I126" s="10"/>
      <c r="J126" s="10"/>
      <c r="K126" s="80"/>
      <c r="L126" s="80"/>
      <c r="M126" s="62"/>
      <c r="N126" s="62"/>
      <c r="O126" s="62"/>
      <c r="P126" s="80"/>
    </row>
    <row r="127" spans="1:16" s="45" customFormat="1" ht="13.5">
      <c r="A127" s="133">
        <v>98</v>
      </c>
      <c r="B127" s="57"/>
      <c r="C127" s="58" t="s">
        <v>717</v>
      </c>
      <c r="D127" s="112" t="s">
        <v>9</v>
      </c>
      <c r="E127" s="210">
        <v>86.8</v>
      </c>
      <c r="F127" s="210"/>
      <c r="G127" s="210"/>
      <c r="H127" s="10"/>
      <c r="I127" s="10"/>
      <c r="J127" s="10"/>
      <c r="K127" s="80"/>
      <c r="L127" s="80"/>
      <c r="M127" s="62"/>
      <c r="N127" s="62"/>
      <c r="O127" s="62"/>
      <c r="P127" s="80"/>
    </row>
    <row r="128" spans="1:16" s="45" customFormat="1" ht="13.5">
      <c r="A128" s="133">
        <v>99</v>
      </c>
      <c r="B128" s="57"/>
      <c r="C128" s="107" t="s">
        <v>720</v>
      </c>
      <c r="D128" s="112" t="s">
        <v>9</v>
      </c>
      <c r="E128" s="210">
        <v>88.54</v>
      </c>
      <c r="F128" s="210"/>
      <c r="G128" s="210"/>
      <c r="H128" s="10"/>
      <c r="I128" s="10"/>
      <c r="J128" s="10"/>
      <c r="K128" s="80"/>
      <c r="L128" s="80"/>
      <c r="M128" s="62"/>
      <c r="N128" s="62"/>
      <c r="O128" s="62"/>
      <c r="P128" s="80"/>
    </row>
    <row r="129" spans="1:16" s="45" customFormat="1" ht="13.5">
      <c r="A129" s="133">
        <v>100</v>
      </c>
      <c r="B129" s="57"/>
      <c r="C129" s="107" t="s">
        <v>743</v>
      </c>
      <c r="D129" s="112" t="s">
        <v>9</v>
      </c>
      <c r="E129" s="210">
        <v>88.54</v>
      </c>
      <c r="F129" s="210"/>
      <c r="G129" s="210"/>
      <c r="H129" s="10"/>
      <c r="I129" s="10"/>
      <c r="J129" s="10"/>
      <c r="K129" s="80"/>
      <c r="L129" s="80"/>
      <c r="M129" s="62"/>
      <c r="N129" s="62"/>
      <c r="O129" s="62"/>
      <c r="P129" s="80"/>
    </row>
    <row r="130" spans="1:16" s="45" customFormat="1" ht="13.5">
      <c r="A130" s="133">
        <v>101</v>
      </c>
      <c r="B130" s="57"/>
      <c r="C130" s="137" t="s">
        <v>220</v>
      </c>
      <c r="D130" s="138" t="s">
        <v>9</v>
      </c>
      <c r="E130" s="210">
        <v>86.8</v>
      </c>
      <c r="F130" s="210"/>
      <c r="G130" s="210"/>
      <c r="H130" s="10"/>
      <c r="I130" s="10"/>
      <c r="J130" s="10"/>
      <c r="K130" s="80"/>
      <c r="L130" s="80"/>
      <c r="M130" s="62"/>
      <c r="N130" s="62"/>
      <c r="O130" s="62"/>
      <c r="P130" s="80"/>
    </row>
    <row r="131" spans="1:16" s="45" customFormat="1" ht="13.5">
      <c r="A131" s="133">
        <v>102</v>
      </c>
      <c r="B131" s="57"/>
      <c r="C131" s="139" t="s">
        <v>221</v>
      </c>
      <c r="D131" s="138" t="s">
        <v>11</v>
      </c>
      <c r="E131" s="210">
        <v>6.26</v>
      </c>
      <c r="F131" s="210"/>
      <c r="G131" s="210"/>
      <c r="H131" s="10"/>
      <c r="I131" s="10"/>
      <c r="J131" s="10"/>
      <c r="K131" s="80"/>
      <c r="L131" s="80"/>
      <c r="M131" s="62"/>
      <c r="N131" s="62"/>
      <c r="O131" s="62"/>
      <c r="P131" s="80"/>
    </row>
    <row r="132" spans="1:16" s="45" customFormat="1" ht="13.5">
      <c r="A132" s="133">
        <v>103</v>
      </c>
      <c r="B132" s="57"/>
      <c r="C132" s="107" t="s">
        <v>74</v>
      </c>
      <c r="D132" s="59" t="s">
        <v>4</v>
      </c>
      <c r="E132" s="210">
        <v>2</v>
      </c>
      <c r="F132" s="210"/>
      <c r="G132" s="210"/>
      <c r="H132" s="10"/>
      <c r="I132" s="10"/>
      <c r="J132" s="10"/>
      <c r="K132" s="80"/>
      <c r="L132" s="80"/>
      <c r="M132" s="62"/>
      <c r="N132" s="62"/>
      <c r="O132" s="62"/>
      <c r="P132" s="80"/>
    </row>
    <row r="133" spans="1:16" s="45" customFormat="1" ht="13.5">
      <c r="A133" s="133">
        <v>104</v>
      </c>
      <c r="B133" s="57"/>
      <c r="C133" s="139" t="s">
        <v>75</v>
      </c>
      <c r="D133" s="138" t="s">
        <v>76</v>
      </c>
      <c r="E133" s="210">
        <v>0.06</v>
      </c>
      <c r="F133" s="210"/>
      <c r="G133" s="210"/>
      <c r="H133" s="10"/>
      <c r="I133" s="10"/>
      <c r="J133" s="10"/>
      <c r="K133" s="80"/>
      <c r="L133" s="80"/>
      <c r="M133" s="62"/>
      <c r="N133" s="62"/>
      <c r="O133" s="62"/>
      <c r="P133" s="80"/>
    </row>
    <row r="134" spans="1:16" s="45" customFormat="1" ht="13.5">
      <c r="A134" s="133">
        <v>105</v>
      </c>
      <c r="B134" s="57"/>
      <c r="C134" s="58" t="s">
        <v>204</v>
      </c>
      <c r="D134" s="112" t="s">
        <v>9</v>
      </c>
      <c r="E134" s="210">
        <v>86.8</v>
      </c>
      <c r="F134" s="210"/>
      <c r="G134" s="210"/>
      <c r="H134" s="10"/>
      <c r="I134" s="10"/>
      <c r="J134" s="10"/>
      <c r="K134" s="80"/>
      <c r="L134" s="80"/>
      <c r="M134" s="62"/>
      <c r="N134" s="62"/>
      <c r="O134" s="62"/>
      <c r="P134" s="80"/>
    </row>
    <row r="135" spans="1:16" s="45" customFormat="1" ht="13.5">
      <c r="A135" s="133">
        <v>106</v>
      </c>
      <c r="B135" s="57"/>
      <c r="C135" s="107" t="s">
        <v>205</v>
      </c>
      <c r="D135" s="112" t="s">
        <v>9</v>
      </c>
      <c r="E135" s="210">
        <v>86.8</v>
      </c>
      <c r="F135" s="210"/>
      <c r="G135" s="210"/>
      <c r="H135" s="10"/>
      <c r="I135" s="10"/>
      <c r="J135" s="10"/>
      <c r="K135" s="80"/>
      <c r="L135" s="80"/>
      <c r="M135" s="62"/>
      <c r="N135" s="62"/>
      <c r="O135" s="62"/>
      <c r="P135" s="80"/>
    </row>
    <row r="136" spans="1:16" s="45" customFormat="1" ht="27">
      <c r="A136" s="133">
        <v>107</v>
      </c>
      <c r="B136" s="57"/>
      <c r="C136" s="58" t="s">
        <v>840</v>
      </c>
      <c r="D136" s="112" t="s">
        <v>9</v>
      </c>
      <c r="E136" s="210">
        <v>86.8</v>
      </c>
      <c r="F136" s="210"/>
      <c r="G136" s="210"/>
      <c r="H136" s="10"/>
      <c r="I136" s="145"/>
      <c r="J136" s="10"/>
      <c r="K136" s="80"/>
      <c r="L136" s="80"/>
      <c r="M136" s="62"/>
      <c r="N136" s="62"/>
      <c r="O136" s="62"/>
      <c r="P136" s="80"/>
    </row>
    <row r="137" spans="1:16" s="45" customFormat="1" ht="13.5">
      <c r="A137" s="133"/>
      <c r="B137" s="57"/>
      <c r="C137" s="136" t="s">
        <v>218</v>
      </c>
      <c r="D137" s="112"/>
      <c r="E137" s="210"/>
      <c r="F137" s="210"/>
      <c r="G137" s="210"/>
      <c r="H137" s="10"/>
      <c r="I137" s="10"/>
      <c r="J137" s="10"/>
      <c r="K137" s="80"/>
      <c r="L137" s="80"/>
      <c r="M137" s="62"/>
      <c r="N137" s="62"/>
      <c r="O137" s="62"/>
      <c r="P137" s="80"/>
    </row>
    <row r="138" spans="1:16" s="45" customFormat="1" ht="13.5">
      <c r="A138" s="133">
        <v>108</v>
      </c>
      <c r="B138" s="57"/>
      <c r="C138" s="58" t="s">
        <v>204</v>
      </c>
      <c r="D138" s="112" t="s">
        <v>9</v>
      </c>
      <c r="E138" s="210">
        <v>36</v>
      </c>
      <c r="F138" s="210"/>
      <c r="G138" s="210"/>
      <c r="H138" s="10"/>
      <c r="I138" s="10"/>
      <c r="J138" s="10"/>
      <c r="K138" s="80"/>
      <c r="L138" s="80"/>
      <c r="M138" s="62"/>
      <c r="N138" s="62"/>
      <c r="O138" s="62"/>
      <c r="P138" s="80"/>
    </row>
    <row r="139" spans="1:16" s="45" customFormat="1" ht="13.5">
      <c r="A139" s="133">
        <v>109</v>
      </c>
      <c r="B139" s="57"/>
      <c r="C139" s="107" t="s">
        <v>205</v>
      </c>
      <c r="D139" s="112" t="s">
        <v>9</v>
      </c>
      <c r="E139" s="210">
        <v>36</v>
      </c>
      <c r="F139" s="210"/>
      <c r="G139" s="210"/>
      <c r="H139" s="10"/>
      <c r="I139" s="10"/>
      <c r="J139" s="10"/>
      <c r="K139" s="80"/>
      <c r="L139" s="80"/>
      <c r="M139" s="62"/>
      <c r="N139" s="62"/>
      <c r="O139" s="62"/>
      <c r="P139" s="80"/>
    </row>
    <row r="140" spans="1:16" s="45" customFormat="1" ht="27">
      <c r="A140" s="133">
        <v>110</v>
      </c>
      <c r="B140" s="57"/>
      <c r="C140" s="58" t="s">
        <v>841</v>
      </c>
      <c r="D140" s="112" t="s">
        <v>9</v>
      </c>
      <c r="E140" s="10">
        <v>36</v>
      </c>
      <c r="F140" s="10"/>
      <c r="G140" s="210"/>
      <c r="H140" s="10"/>
      <c r="I140" s="145"/>
      <c r="J140" s="10"/>
      <c r="K140" s="80"/>
      <c r="L140" s="80"/>
      <c r="M140" s="62"/>
      <c r="N140" s="62"/>
      <c r="O140" s="62"/>
      <c r="P140" s="80"/>
    </row>
    <row r="141" spans="1:16" s="45" customFormat="1" ht="13.5">
      <c r="A141" s="133"/>
      <c r="B141" s="57"/>
      <c r="C141" s="136" t="s">
        <v>219</v>
      </c>
      <c r="D141" s="112"/>
      <c r="E141" s="210"/>
      <c r="F141" s="210"/>
      <c r="G141" s="210"/>
      <c r="H141" s="10"/>
      <c r="I141" s="10"/>
      <c r="J141" s="10"/>
      <c r="K141" s="80"/>
      <c r="L141" s="80"/>
      <c r="M141" s="62"/>
      <c r="N141" s="62"/>
      <c r="O141" s="62"/>
      <c r="P141" s="80"/>
    </row>
    <row r="142" spans="1:16" s="45" customFormat="1" ht="13.5">
      <c r="A142" s="133">
        <v>111</v>
      </c>
      <c r="B142" s="57"/>
      <c r="C142" s="58" t="s">
        <v>203</v>
      </c>
      <c r="D142" s="112" t="s">
        <v>11</v>
      </c>
      <c r="E142" s="210">
        <v>1.18</v>
      </c>
      <c r="F142" s="210"/>
      <c r="G142" s="210"/>
      <c r="H142" s="10"/>
      <c r="I142" s="10"/>
      <c r="J142" s="10"/>
      <c r="K142" s="80"/>
      <c r="L142" s="80"/>
      <c r="M142" s="62"/>
      <c r="N142" s="62"/>
      <c r="O142" s="62"/>
      <c r="P142" s="80"/>
    </row>
    <row r="143" spans="1:16" s="45" customFormat="1" ht="13.5">
      <c r="A143" s="133">
        <v>112</v>
      </c>
      <c r="B143" s="57"/>
      <c r="C143" s="107" t="s">
        <v>723</v>
      </c>
      <c r="D143" s="112" t="s">
        <v>11</v>
      </c>
      <c r="E143" s="210">
        <v>1.59</v>
      </c>
      <c r="F143" s="210"/>
      <c r="G143" s="210"/>
      <c r="H143" s="10"/>
      <c r="I143" s="10"/>
      <c r="J143" s="10"/>
      <c r="K143" s="80"/>
      <c r="L143" s="80"/>
      <c r="M143" s="62"/>
      <c r="N143" s="62"/>
      <c r="O143" s="62"/>
      <c r="P143" s="80"/>
    </row>
    <row r="144" spans="1:16" s="45" customFormat="1" ht="13.5">
      <c r="A144" s="133">
        <v>113</v>
      </c>
      <c r="B144" s="57"/>
      <c r="C144" s="58" t="s">
        <v>613</v>
      </c>
      <c r="D144" s="112" t="s">
        <v>9</v>
      </c>
      <c r="E144" s="210">
        <v>11.8</v>
      </c>
      <c r="F144" s="210"/>
      <c r="G144" s="210"/>
      <c r="H144" s="10"/>
      <c r="I144" s="10"/>
      <c r="J144" s="10"/>
      <c r="K144" s="80"/>
      <c r="L144" s="80"/>
      <c r="M144" s="62"/>
      <c r="N144" s="62"/>
      <c r="O144" s="62"/>
      <c r="P144" s="80"/>
    </row>
    <row r="145" spans="1:16" s="45" customFormat="1" ht="13.5">
      <c r="A145" s="133">
        <v>114</v>
      </c>
      <c r="B145" s="57"/>
      <c r="C145" s="107" t="s">
        <v>708</v>
      </c>
      <c r="D145" s="112" t="s">
        <v>9</v>
      </c>
      <c r="E145" s="210">
        <v>11.92</v>
      </c>
      <c r="F145" s="210"/>
      <c r="G145" s="210"/>
      <c r="H145" s="10"/>
      <c r="I145" s="10"/>
      <c r="J145" s="10"/>
      <c r="K145" s="80"/>
      <c r="L145" s="80"/>
      <c r="M145" s="62"/>
      <c r="N145" s="62"/>
      <c r="O145" s="62"/>
      <c r="P145" s="80"/>
    </row>
    <row r="146" spans="1:16" s="45" customFormat="1" ht="13.5">
      <c r="A146" s="133">
        <v>115</v>
      </c>
      <c r="B146" s="57"/>
      <c r="C146" s="58" t="s">
        <v>717</v>
      </c>
      <c r="D146" s="112" t="s">
        <v>9</v>
      </c>
      <c r="E146" s="210">
        <v>11.8</v>
      </c>
      <c r="F146" s="210"/>
      <c r="G146" s="210"/>
      <c r="H146" s="10"/>
      <c r="I146" s="10"/>
      <c r="J146" s="10"/>
      <c r="K146" s="80"/>
      <c r="L146" s="80"/>
      <c r="M146" s="62"/>
      <c r="N146" s="62"/>
      <c r="O146" s="62"/>
      <c r="P146" s="80"/>
    </row>
    <row r="147" spans="1:16" s="45" customFormat="1" ht="13.5">
      <c r="A147" s="133">
        <v>116</v>
      </c>
      <c r="B147" s="57"/>
      <c r="C147" s="107" t="s">
        <v>720</v>
      </c>
      <c r="D147" s="112" t="s">
        <v>9</v>
      </c>
      <c r="E147" s="210">
        <v>12.04</v>
      </c>
      <c r="F147" s="210"/>
      <c r="G147" s="210"/>
      <c r="H147" s="10"/>
      <c r="I147" s="10"/>
      <c r="J147" s="10"/>
      <c r="K147" s="80"/>
      <c r="L147" s="80"/>
      <c r="M147" s="62"/>
      <c r="N147" s="62"/>
      <c r="O147" s="62"/>
      <c r="P147" s="80"/>
    </row>
    <row r="148" spans="1:16" s="45" customFormat="1" ht="13.5">
      <c r="A148" s="133">
        <v>117</v>
      </c>
      <c r="B148" s="57"/>
      <c r="C148" s="107" t="s">
        <v>743</v>
      </c>
      <c r="D148" s="112" t="s">
        <v>9</v>
      </c>
      <c r="E148" s="210">
        <v>12.04</v>
      </c>
      <c r="F148" s="210"/>
      <c r="G148" s="210"/>
      <c r="H148" s="10"/>
      <c r="I148" s="10"/>
      <c r="J148" s="10"/>
      <c r="K148" s="80"/>
      <c r="L148" s="80"/>
      <c r="M148" s="62"/>
      <c r="N148" s="62"/>
      <c r="O148" s="62"/>
      <c r="P148" s="80"/>
    </row>
    <row r="149" spans="1:16" s="45" customFormat="1" ht="13.5">
      <c r="A149" s="133">
        <v>118</v>
      </c>
      <c r="B149" s="57"/>
      <c r="C149" s="137" t="s">
        <v>220</v>
      </c>
      <c r="D149" s="138" t="s">
        <v>9</v>
      </c>
      <c r="E149" s="210">
        <v>11.8</v>
      </c>
      <c r="F149" s="210"/>
      <c r="G149" s="210"/>
      <c r="H149" s="10"/>
      <c r="I149" s="10"/>
      <c r="J149" s="10"/>
      <c r="K149" s="80"/>
      <c r="L149" s="80"/>
      <c r="M149" s="62"/>
      <c r="N149" s="62"/>
      <c r="O149" s="62"/>
      <c r="P149" s="80"/>
    </row>
    <row r="150" spans="1:16" s="45" customFormat="1" ht="13.5">
      <c r="A150" s="133">
        <v>119</v>
      </c>
      <c r="B150" s="57"/>
      <c r="C150" s="139" t="s">
        <v>721</v>
      </c>
      <c r="D150" s="138" t="s">
        <v>11</v>
      </c>
      <c r="E150" s="210">
        <v>0.97</v>
      </c>
      <c r="F150" s="210"/>
      <c r="G150" s="210"/>
      <c r="H150" s="10"/>
      <c r="I150" s="10"/>
      <c r="J150" s="10"/>
      <c r="K150" s="80"/>
      <c r="L150" s="80"/>
      <c r="M150" s="62"/>
      <c r="N150" s="62"/>
      <c r="O150" s="62"/>
      <c r="P150" s="80"/>
    </row>
    <row r="151" spans="1:16" s="45" customFormat="1" ht="13.5">
      <c r="A151" s="133">
        <v>120</v>
      </c>
      <c r="B151" s="57"/>
      <c r="C151" s="107" t="s">
        <v>74</v>
      </c>
      <c r="D151" s="59" t="s">
        <v>4</v>
      </c>
      <c r="E151" s="210">
        <v>2</v>
      </c>
      <c r="F151" s="210"/>
      <c r="G151" s="210"/>
      <c r="H151" s="10"/>
      <c r="I151" s="10"/>
      <c r="J151" s="10"/>
      <c r="K151" s="80"/>
      <c r="L151" s="80"/>
      <c r="M151" s="62"/>
      <c r="N151" s="62"/>
      <c r="O151" s="62"/>
      <c r="P151" s="80"/>
    </row>
    <row r="152" spans="1:16" s="45" customFormat="1" ht="13.5">
      <c r="A152" s="133">
        <v>121</v>
      </c>
      <c r="B152" s="57"/>
      <c r="C152" s="139" t="s">
        <v>75</v>
      </c>
      <c r="D152" s="138" t="s">
        <v>76</v>
      </c>
      <c r="E152" s="210">
        <v>0.09</v>
      </c>
      <c r="F152" s="210"/>
      <c r="G152" s="210"/>
      <c r="H152" s="10"/>
      <c r="I152" s="10"/>
      <c r="J152" s="10"/>
      <c r="K152" s="80"/>
      <c r="L152" s="80"/>
      <c r="M152" s="62"/>
      <c r="N152" s="62"/>
      <c r="O152" s="62"/>
      <c r="P152" s="80"/>
    </row>
    <row r="153" spans="1:16" s="45" customFormat="1" ht="13.5">
      <c r="A153" s="133">
        <v>122</v>
      </c>
      <c r="B153" s="57"/>
      <c r="C153" s="58" t="s">
        <v>726</v>
      </c>
      <c r="D153" s="112" t="s">
        <v>9</v>
      </c>
      <c r="E153" s="210">
        <v>11.8</v>
      </c>
      <c r="F153" s="210"/>
      <c r="G153" s="210"/>
      <c r="H153" s="10"/>
      <c r="I153" s="10"/>
      <c r="J153" s="10"/>
      <c r="K153" s="80"/>
      <c r="L153" s="80"/>
      <c r="M153" s="62"/>
      <c r="N153" s="62"/>
      <c r="O153" s="62"/>
      <c r="P153" s="80"/>
    </row>
    <row r="154" spans="1:16" s="45" customFormat="1" ht="13.5">
      <c r="A154" s="133">
        <v>123</v>
      </c>
      <c r="B154" s="57"/>
      <c r="C154" s="58" t="s">
        <v>222</v>
      </c>
      <c r="D154" s="112" t="s">
        <v>9</v>
      </c>
      <c r="E154" s="210">
        <v>11.8</v>
      </c>
      <c r="F154" s="210"/>
      <c r="G154" s="210"/>
      <c r="H154" s="10"/>
      <c r="I154" s="10"/>
      <c r="J154" s="10"/>
      <c r="K154" s="80"/>
      <c r="L154" s="80"/>
      <c r="M154" s="62"/>
      <c r="N154" s="62"/>
      <c r="O154" s="62"/>
      <c r="P154" s="80"/>
    </row>
    <row r="155" spans="1:16" s="45" customFormat="1" ht="27">
      <c r="A155" s="133">
        <v>124</v>
      </c>
      <c r="B155" s="57"/>
      <c r="C155" s="107" t="s">
        <v>837</v>
      </c>
      <c r="D155" s="59" t="s">
        <v>16</v>
      </c>
      <c r="E155" s="210">
        <v>11.8</v>
      </c>
      <c r="F155" s="210"/>
      <c r="G155" s="210"/>
      <c r="H155" s="10"/>
      <c r="I155" s="10"/>
      <c r="J155" s="10"/>
      <c r="K155" s="80"/>
      <c r="L155" s="80"/>
      <c r="M155" s="62"/>
      <c r="N155" s="62"/>
      <c r="O155" s="62"/>
      <c r="P155" s="80"/>
    </row>
    <row r="156" spans="1:16" s="45" customFormat="1" ht="13.5">
      <c r="A156" s="133">
        <v>125</v>
      </c>
      <c r="B156" s="57"/>
      <c r="C156" s="107" t="s">
        <v>714</v>
      </c>
      <c r="D156" s="59" t="s">
        <v>223</v>
      </c>
      <c r="E156" s="210">
        <v>12.39</v>
      </c>
      <c r="F156" s="210"/>
      <c r="G156" s="210"/>
      <c r="H156" s="10"/>
      <c r="I156" s="10"/>
      <c r="J156" s="10"/>
      <c r="K156" s="80"/>
      <c r="L156" s="80"/>
      <c r="M156" s="62"/>
      <c r="N156" s="62"/>
      <c r="O156" s="62"/>
      <c r="P156" s="80"/>
    </row>
    <row r="157" spans="1:16" s="45" customFormat="1" ht="13.5">
      <c r="A157" s="133">
        <v>126</v>
      </c>
      <c r="B157" s="57"/>
      <c r="C157" s="107" t="s">
        <v>224</v>
      </c>
      <c r="D157" s="59" t="s">
        <v>145</v>
      </c>
      <c r="E157" s="210">
        <v>15.34</v>
      </c>
      <c r="F157" s="210"/>
      <c r="G157" s="210"/>
      <c r="H157" s="10"/>
      <c r="I157" s="10"/>
      <c r="J157" s="10"/>
      <c r="K157" s="80"/>
      <c r="L157" s="80"/>
      <c r="M157" s="62"/>
      <c r="N157" s="62"/>
      <c r="O157" s="62"/>
      <c r="P157" s="80"/>
    </row>
    <row r="158" spans="1:16" s="45" customFormat="1" ht="13.5">
      <c r="A158" s="133">
        <v>127</v>
      </c>
      <c r="B158" s="57"/>
      <c r="C158" s="140" t="s">
        <v>225</v>
      </c>
      <c r="D158" s="141" t="s">
        <v>223</v>
      </c>
      <c r="E158" s="210">
        <v>11.8</v>
      </c>
      <c r="F158" s="210"/>
      <c r="G158" s="210"/>
      <c r="H158" s="10"/>
      <c r="I158" s="10"/>
      <c r="J158" s="10"/>
      <c r="K158" s="80"/>
      <c r="L158" s="80"/>
      <c r="M158" s="62"/>
      <c r="N158" s="62"/>
      <c r="O158" s="62"/>
      <c r="P158" s="80"/>
    </row>
    <row r="159" spans="1:16" s="45" customFormat="1" ht="13.5">
      <c r="A159" s="133">
        <v>128</v>
      </c>
      <c r="B159" s="57"/>
      <c r="C159" s="142" t="s">
        <v>722</v>
      </c>
      <c r="D159" s="143" t="s">
        <v>223</v>
      </c>
      <c r="E159" s="210">
        <v>12.39</v>
      </c>
      <c r="F159" s="210"/>
      <c r="G159" s="210"/>
      <c r="H159" s="10"/>
      <c r="I159" s="10"/>
      <c r="J159" s="10"/>
      <c r="K159" s="80"/>
      <c r="L159" s="80"/>
      <c r="M159" s="62"/>
      <c r="N159" s="62"/>
      <c r="O159" s="62"/>
      <c r="P159" s="80"/>
    </row>
    <row r="160" spans="1:16" s="45" customFormat="1" ht="13.5">
      <c r="A160" s="133">
        <v>129</v>
      </c>
      <c r="B160" s="57"/>
      <c r="C160" s="144" t="s">
        <v>724</v>
      </c>
      <c r="D160" s="143" t="s">
        <v>226</v>
      </c>
      <c r="E160" s="210">
        <v>29.5</v>
      </c>
      <c r="F160" s="210"/>
      <c r="G160" s="210"/>
      <c r="H160" s="10"/>
      <c r="I160" s="10"/>
      <c r="J160" s="10"/>
      <c r="K160" s="80"/>
      <c r="L160" s="80"/>
      <c r="M160" s="62"/>
      <c r="N160" s="62"/>
      <c r="O160" s="62"/>
      <c r="P160" s="80"/>
    </row>
    <row r="161" spans="1:16" s="45" customFormat="1" ht="13.5">
      <c r="A161" s="133">
        <v>130</v>
      </c>
      <c r="B161" s="57"/>
      <c r="C161" s="144" t="s">
        <v>227</v>
      </c>
      <c r="D161" s="143" t="s">
        <v>228</v>
      </c>
      <c r="E161" s="210">
        <v>1.3</v>
      </c>
      <c r="F161" s="210"/>
      <c r="G161" s="210"/>
      <c r="H161" s="10"/>
      <c r="I161" s="10"/>
      <c r="J161" s="10"/>
      <c r="K161" s="80"/>
      <c r="L161" s="80"/>
      <c r="M161" s="62"/>
      <c r="N161" s="62"/>
      <c r="O161" s="62"/>
      <c r="P161" s="80"/>
    </row>
    <row r="162" spans="1:16" s="45" customFormat="1" ht="13.5">
      <c r="A162" s="133">
        <v>131</v>
      </c>
      <c r="B162" s="57"/>
      <c r="C162" s="144" t="s">
        <v>725</v>
      </c>
      <c r="D162" s="143" t="s">
        <v>16</v>
      </c>
      <c r="E162" s="210">
        <v>4.13</v>
      </c>
      <c r="F162" s="210"/>
      <c r="G162" s="210"/>
      <c r="H162" s="10"/>
      <c r="I162" s="10"/>
      <c r="J162" s="10"/>
      <c r="K162" s="80"/>
      <c r="L162" s="80"/>
      <c r="M162" s="62"/>
      <c r="N162" s="62"/>
      <c r="O162" s="62"/>
      <c r="P162" s="80"/>
    </row>
    <row r="163" spans="1:16" s="45" customFormat="1" ht="50.25" customHeight="1">
      <c r="A163" s="133">
        <v>132</v>
      </c>
      <c r="B163" s="57"/>
      <c r="C163" s="58" t="s">
        <v>1088</v>
      </c>
      <c r="D163" s="143" t="s">
        <v>9</v>
      </c>
      <c r="E163" s="210">
        <v>85</v>
      </c>
      <c r="F163" s="210"/>
      <c r="G163" s="210"/>
      <c r="H163" s="10"/>
      <c r="I163" s="10"/>
      <c r="J163" s="10"/>
      <c r="K163" s="80"/>
      <c r="L163" s="80"/>
      <c r="M163" s="62"/>
      <c r="N163" s="62"/>
      <c r="O163" s="62"/>
      <c r="P163" s="80"/>
    </row>
    <row r="164" spans="1:16" s="45" customFormat="1" ht="55.5" thickBot="1">
      <c r="A164" s="423">
        <v>133</v>
      </c>
      <c r="B164" s="173"/>
      <c r="C164" s="417" t="s">
        <v>1089</v>
      </c>
      <c r="D164" s="453" t="s">
        <v>9</v>
      </c>
      <c r="E164" s="435">
        <v>86</v>
      </c>
      <c r="F164" s="435"/>
      <c r="G164" s="435"/>
      <c r="H164" s="401"/>
      <c r="I164" s="401"/>
      <c r="J164" s="401"/>
      <c r="K164" s="114"/>
      <c r="L164" s="114"/>
      <c r="M164" s="115"/>
      <c r="N164" s="115"/>
      <c r="O164" s="115"/>
      <c r="P164" s="114"/>
    </row>
    <row r="165" spans="1:16" ht="13.5" customHeight="1" thickBot="1">
      <c r="A165" s="689" t="s">
        <v>1097</v>
      </c>
      <c r="B165" s="689"/>
      <c r="C165" s="689"/>
      <c r="D165" s="689"/>
      <c r="E165" s="689"/>
      <c r="F165" s="689"/>
      <c r="G165" s="689"/>
      <c r="H165" s="689"/>
      <c r="I165" s="689"/>
      <c r="J165" s="689"/>
      <c r="K165" s="421"/>
      <c r="L165" s="403"/>
      <c r="M165" s="403"/>
      <c r="N165" s="403"/>
      <c r="O165" s="403"/>
      <c r="P165" s="403"/>
    </row>
    <row r="167" spans="1:16" ht="13.5">
      <c r="A167" s="702" t="s">
        <v>995</v>
      </c>
      <c r="B167" s="702"/>
      <c r="C167" s="702"/>
      <c r="D167" s="702"/>
      <c r="E167" s="702"/>
      <c r="F167" s="702"/>
      <c r="G167" s="702"/>
      <c r="H167" s="702"/>
      <c r="I167" s="702"/>
      <c r="J167" s="702"/>
      <c r="K167" s="702"/>
      <c r="L167" s="702"/>
      <c r="M167" s="702"/>
      <c r="N167" s="702"/>
      <c r="O167" s="702"/>
      <c r="P167" s="702"/>
    </row>
    <row r="168" spans="1:16" ht="13.5">
      <c r="A168" s="702" t="s">
        <v>996</v>
      </c>
      <c r="B168" s="702"/>
      <c r="C168" s="702"/>
      <c r="D168" s="702"/>
      <c r="E168" s="702"/>
      <c r="F168" s="702"/>
      <c r="G168" s="702"/>
      <c r="H168" s="702"/>
      <c r="I168" s="702"/>
      <c r="J168" s="702"/>
      <c r="K168" s="702"/>
      <c r="L168" s="702"/>
      <c r="M168" s="702"/>
      <c r="N168" s="702"/>
      <c r="O168" s="702"/>
      <c r="P168" s="702"/>
    </row>
    <row r="169" spans="1:16" ht="13.5">
      <c r="A169" s="430" t="s">
        <v>1120</v>
      </c>
      <c r="B169" s="431"/>
      <c r="C169" s="431"/>
      <c r="D169" s="432"/>
      <c r="E169" s="432"/>
      <c r="F169" s="432"/>
      <c r="G169" s="432"/>
      <c r="H169" s="432"/>
      <c r="I169" s="432"/>
      <c r="J169" s="432"/>
      <c r="K169" s="432"/>
      <c r="L169" s="432"/>
      <c r="M169" s="432"/>
      <c r="N169" s="432"/>
      <c r="O169" s="432"/>
      <c r="P169" s="431"/>
    </row>
    <row r="170" spans="1:16" ht="13.5">
      <c r="A170" s="425"/>
      <c r="B170" s="426"/>
      <c r="C170" s="426"/>
      <c r="D170" s="154"/>
      <c r="E170" s="154"/>
      <c r="F170" s="154"/>
      <c r="G170" s="154"/>
      <c r="H170" s="154"/>
      <c r="I170" s="154"/>
      <c r="J170" s="154"/>
      <c r="K170" s="154"/>
      <c r="L170" s="154"/>
      <c r="M170" s="154"/>
      <c r="N170" s="154"/>
      <c r="O170" s="154"/>
      <c r="P170" s="426"/>
    </row>
    <row r="171" spans="1:9" ht="15">
      <c r="A171" s="17" t="s">
        <v>31</v>
      </c>
      <c r="B171" s="679"/>
      <c r="C171" s="680"/>
      <c r="D171" s="680"/>
      <c r="E171" s="680"/>
      <c r="F171" s="680"/>
      <c r="G171" s="680"/>
      <c r="H171" s="680"/>
      <c r="I171" s="680"/>
    </row>
    <row r="172" spans="1:9" ht="15">
      <c r="A172" s="18"/>
      <c r="B172" s="660" t="s">
        <v>32</v>
      </c>
      <c r="C172" s="660"/>
      <c r="D172" s="660"/>
      <c r="E172" s="660"/>
      <c r="F172" s="660"/>
      <c r="G172" s="660"/>
      <c r="H172" s="660"/>
      <c r="I172" s="660"/>
    </row>
    <row r="173" spans="1:9" ht="13.5">
      <c r="A173"/>
      <c r="B173" s="1" t="s">
        <v>1102</v>
      </c>
      <c r="C173" s="1"/>
      <c r="D173" s="1"/>
      <c r="E173" s="1"/>
      <c r="F173" s="1"/>
      <c r="G173" s="1"/>
      <c r="H173" s="1"/>
      <c r="I173" s="1"/>
    </row>
    <row r="174" spans="1:9" ht="13.5">
      <c r="A174" s="1"/>
      <c r="B174" s="1"/>
      <c r="C174" s="1"/>
      <c r="D174" s="1"/>
      <c r="E174" s="1"/>
      <c r="F174" s="1"/>
      <c r="G174" s="1"/>
      <c r="H174" s="1"/>
      <c r="I174" s="1"/>
    </row>
    <row r="175" spans="1:9" ht="15">
      <c r="A175" s="14" t="s">
        <v>33</v>
      </c>
      <c r="B175" s="679"/>
      <c r="C175" s="680"/>
      <c r="D175" s="680"/>
      <c r="E175" s="680"/>
      <c r="F175" s="680"/>
      <c r="G175" s="680"/>
      <c r="H175" s="680"/>
      <c r="I175" s="680"/>
    </row>
    <row r="176" spans="1:9" ht="13.5">
      <c r="A176" s="1"/>
      <c r="B176" s="660" t="s">
        <v>32</v>
      </c>
      <c r="C176" s="660"/>
      <c r="D176" s="660"/>
      <c r="E176" s="660"/>
      <c r="F176" s="660"/>
      <c r="G176" s="660"/>
      <c r="H176" s="660"/>
      <c r="I176" s="660"/>
    </row>
    <row r="177" spans="1:9" ht="13.5">
      <c r="A177" s="1"/>
      <c r="B177" s="395" t="s">
        <v>1101</v>
      </c>
      <c r="C177" s="176"/>
      <c r="D177" s="176"/>
      <c r="E177" s="176"/>
      <c r="F177" s="176"/>
      <c r="G177" s="176"/>
      <c r="H177" s="176"/>
      <c r="I177" s="176"/>
    </row>
  </sheetData>
  <sheetProtection selectLockedCells="1" selectUnlockedCells="1"/>
  <mergeCells count="30">
    <mergeCell ref="B176:I176"/>
    <mergeCell ref="A165:J165"/>
    <mergeCell ref="B171:I171"/>
    <mergeCell ref="B172:I172"/>
    <mergeCell ref="B175:I175"/>
    <mergeCell ref="A167:P167"/>
    <mergeCell ref="A168:P168"/>
    <mergeCell ref="A2:O2"/>
    <mergeCell ref="A3:O3"/>
    <mergeCell ref="A4:O4"/>
    <mergeCell ref="G13:G16"/>
    <mergeCell ref="H13:K13"/>
    <mergeCell ref="H14:H16"/>
    <mergeCell ref="I14:I16"/>
    <mergeCell ref="J14:J16"/>
    <mergeCell ref="K14:K16"/>
    <mergeCell ref="L13:P13"/>
    <mergeCell ref="P14:P16"/>
    <mergeCell ref="E13:E16"/>
    <mergeCell ref="F13:F16"/>
    <mergeCell ref="M14:M16"/>
    <mergeCell ref="N14:N16"/>
    <mergeCell ref="O14:O16"/>
    <mergeCell ref="L14:L16"/>
    <mergeCell ref="A7:B7"/>
    <mergeCell ref="A8:B8"/>
    <mergeCell ref="A13:A16"/>
    <mergeCell ref="B13:B16"/>
    <mergeCell ref="C13:C16"/>
    <mergeCell ref="D13:D1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worksheet>
</file>

<file path=xl/worksheets/sheet15.xml><?xml version="1.0" encoding="utf-8"?>
<worksheet xmlns="http://schemas.openxmlformats.org/spreadsheetml/2006/main" xmlns:r="http://schemas.openxmlformats.org/officeDocument/2006/relationships">
  <dimension ref="A1:Q65"/>
  <sheetViews>
    <sheetView zoomScaleSheetLayoutView="100" zoomScalePageLayoutView="0" workbookViewId="0" topLeftCell="A1">
      <selection activeCell="A1" sqref="A1"/>
    </sheetView>
  </sheetViews>
  <sheetFormatPr defaultColWidth="9.140625" defaultRowHeight="12.75"/>
  <cols>
    <col min="1" max="1" width="11.140625" style="53" customWidth="1"/>
    <col min="2" max="2" width="6.28125" style="22" customWidth="1"/>
    <col min="3" max="3" width="57.140625" style="22" customWidth="1"/>
    <col min="4" max="4" width="7.140625" style="36" customWidth="1"/>
    <col min="5" max="15" width="8.42187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111</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703" t="s">
        <v>1144</v>
      </c>
      <c r="B13" s="704" t="s">
        <v>1149</v>
      </c>
      <c r="C13" s="704" t="s">
        <v>1150</v>
      </c>
      <c r="D13" s="705" t="s">
        <v>1151</v>
      </c>
      <c r="E13" s="704" t="s">
        <v>1152</v>
      </c>
      <c r="F13" s="705" t="s">
        <v>593</v>
      </c>
      <c r="G13" s="705" t="s">
        <v>594</v>
      </c>
      <c r="H13" s="704" t="s">
        <v>793</v>
      </c>
      <c r="I13" s="704"/>
      <c r="J13" s="704"/>
      <c r="K13" s="704"/>
      <c r="L13" s="704" t="s">
        <v>795</v>
      </c>
      <c r="M13" s="704"/>
      <c r="N13" s="704"/>
      <c r="O13" s="704"/>
      <c r="P13" s="704"/>
    </row>
    <row r="14" spans="1:17" ht="20.25" customHeight="1">
      <c r="A14" s="703"/>
      <c r="B14" s="704"/>
      <c r="C14" s="704"/>
      <c r="D14" s="705"/>
      <c r="E14" s="704"/>
      <c r="F14" s="705"/>
      <c r="G14" s="705"/>
      <c r="H14" s="705" t="s">
        <v>1153</v>
      </c>
      <c r="I14" s="705" t="s">
        <v>1154</v>
      </c>
      <c r="J14" s="705" t="s">
        <v>0</v>
      </c>
      <c r="K14" s="705" t="s">
        <v>1</v>
      </c>
      <c r="L14" s="705" t="s">
        <v>595</v>
      </c>
      <c r="M14" s="706" t="s">
        <v>1153</v>
      </c>
      <c r="N14" s="705" t="s">
        <v>1154</v>
      </c>
      <c r="O14" s="705" t="s">
        <v>0</v>
      </c>
      <c r="P14" s="705" t="s">
        <v>2</v>
      </c>
      <c r="Q14" s="5"/>
    </row>
    <row r="15" spans="1:17" ht="20.25" customHeight="1">
      <c r="A15" s="703"/>
      <c r="B15" s="704"/>
      <c r="C15" s="704"/>
      <c r="D15" s="705"/>
      <c r="E15" s="704"/>
      <c r="F15" s="705"/>
      <c r="G15" s="705"/>
      <c r="H15" s="705"/>
      <c r="I15" s="705"/>
      <c r="J15" s="705"/>
      <c r="K15" s="705"/>
      <c r="L15" s="705"/>
      <c r="M15" s="706"/>
      <c r="N15" s="705"/>
      <c r="O15" s="705"/>
      <c r="P15" s="705"/>
      <c r="Q15" s="5"/>
    </row>
    <row r="16" spans="1:17" ht="20.25" customHeight="1">
      <c r="A16" s="703"/>
      <c r="B16" s="704"/>
      <c r="C16" s="704"/>
      <c r="D16" s="705"/>
      <c r="E16" s="704"/>
      <c r="F16" s="705"/>
      <c r="G16" s="705"/>
      <c r="H16" s="705"/>
      <c r="I16" s="705"/>
      <c r="J16" s="705"/>
      <c r="K16" s="705"/>
      <c r="L16" s="705"/>
      <c r="M16" s="706"/>
      <c r="N16" s="705"/>
      <c r="O16" s="705"/>
      <c r="P16" s="705"/>
      <c r="Q16" s="5"/>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179"/>
      <c r="B18" s="95"/>
      <c r="C18" s="96" t="e">
        <f>A3</f>
        <v>#REF!</v>
      </c>
      <c r="D18" s="97"/>
      <c r="E18" s="98"/>
      <c r="F18" s="97"/>
      <c r="G18" s="97"/>
      <c r="H18" s="99"/>
      <c r="I18" s="99"/>
      <c r="J18" s="99"/>
      <c r="K18" s="100"/>
      <c r="L18" s="100"/>
      <c r="M18" s="100"/>
      <c r="N18" s="100"/>
      <c r="O18" s="100"/>
      <c r="P18" s="100"/>
    </row>
    <row r="19" spans="1:16" s="45" customFormat="1" ht="13.5">
      <c r="A19" s="133"/>
      <c r="B19" s="57"/>
      <c r="C19" s="136" t="s">
        <v>999</v>
      </c>
      <c r="D19" s="112"/>
      <c r="E19" s="10"/>
      <c r="F19" s="112"/>
      <c r="G19" s="112"/>
      <c r="H19" s="61"/>
      <c r="I19" s="113"/>
      <c r="J19" s="61"/>
      <c r="K19" s="80"/>
      <c r="L19" s="80"/>
      <c r="M19" s="62"/>
      <c r="N19" s="62"/>
      <c r="O19" s="62"/>
      <c r="P19" s="80"/>
    </row>
    <row r="20" spans="1:16" s="45" customFormat="1" ht="13.5">
      <c r="A20" s="133">
        <v>1</v>
      </c>
      <c r="B20" s="57"/>
      <c r="C20" s="58" t="s">
        <v>112</v>
      </c>
      <c r="D20" s="112" t="s">
        <v>9</v>
      </c>
      <c r="E20" s="210">
        <v>813.2</v>
      </c>
      <c r="F20" s="210"/>
      <c r="G20" s="210"/>
      <c r="H20" s="61"/>
      <c r="I20" s="113"/>
      <c r="J20" s="61"/>
      <c r="K20" s="80"/>
      <c r="L20" s="80"/>
      <c r="M20" s="62"/>
      <c r="N20" s="62"/>
      <c r="O20" s="62"/>
      <c r="P20" s="80"/>
    </row>
    <row r="21" spans="1:16" s="45" customFormat="1" ht="13.5">
      <c r="A21" s="133">
        <v>2</v>
      </c>
      <c r="B21" s="57"/>
      <c r="C21" s="107" t="s">
        <v>964</v>
      </c>
      <c r="D21" s="112" t="s">
        <v>55</v>
      </c>
      <c r="E21" s="210">
        <v>162.64</v>
      </c>
      <c r="F21" s="210"/>
      <c r="G21" s="210"/>
      <c r="H21" s="61"/>
      <c r="I21" s="113"/>
      <c r="J21" s="61"/>
      <c r="K21" s="80"/>
      <c r="L21" s="80"/>
      <c r="M21" s="62"/>
      <c r="N21" s="62"/>
      <c r="O21" s="62"/>
      <c r="P21" s="80"/>
    </row>
    <row r="22" spans="1:16" s="45" customFormat="1" ht="13.5">
      <c r="A22" s="133">
        <v>3</v>
      </c>
      <c r="B22" s="57"/>
      <c r="C22" s="58" t="s">
        <v>113</v>
      </c>
      <c r="D22" s="112" t="s">
        <v>9</v>
      </c>
      <c r="E22" s="210">
        <v>813.2</v>
      </c>
      <c r="F22" s="210"/>
      <c r="G22" s="210"/>
      <c r="H22" s="61"/>
      <c r="I22" s="113"/>
      <c r="J22" s="61"/>
      <c r="K22" s="80"/>
      <c r="L22" s="80"/>
      <c r="M22" s="62"/>
      <c r="N22" s="62"/>
      <c r="O22" s="62"/>
      <c r="P22" s="80"/>
    </row>
    <row r="23" spans="1:16" s="45" customFormat="1" ht="13.5">
      <c r="A23" s="133">
        <v>4</v>
      </c>
      <c r="B23" s="57"/>
      <c r="C23" s="107" t="s">
        <v>965</v>
      </c>
      <c r="D23" s="112" t="s">
        <v>114</v>
      </c>
      <c r="E23" s="210">
        <v>203.3</v>
      </c>
      <c r="F23" s="210"/>
      <c r="G23" s="210"/>
      <c r="H23" s="61"/>
      <c r="I23" s="113"/>
      <c r="J23" s="61"/>
      <c r="K23" s="80"/>
      <c r="L23" s="80"/>
      <c r="M23" s="62"/>
      <c r="N23" s="62"/>
      <c r="O23" s="62"/>
      <c r="P23" s="80"/>
    </row>
    <row r="24" spans="1:16" s="45" customFormat="1" ht="13.5">
      <c r="A24" s="133">
        <v>5</v>
      </c>
      <c r="B24" s="57"/>
      <c r="C24" s="58" t="s">
        <v>115</v>
      </c>
      <c r="D24" s="112" t="s">
        <v>9</v>
      </c>
      <c r="E24" s="210">
        <v>407</v>
      </c>
      <c r="F24" s="210"/>
      <c r="G24" s="210"/>
      <c r="H24" s="61"/>
      <c r="I24" s="113"/>
      <c r="J24" s="61"/>
      <c r="K24" s="80"/>
      <c r="L24" s="80"/>
      <c r="M24" s="62"/>
      <c r="N24" s="62"/>
      <c r="O24" s="62"/>
      <c r="P24" s="80"/>
    </row>
    <row r="25" spans="1:16" s="45" customFormat="1" ht="13.5">
      <c r="A25" s="133"/>
      <c r="B25" s="57"/>
      <c r="C25" s="136" t="s">
        <v>116</v>
      </c>
      <c r="D25" s="112"/>
      <c r="E25" s="210"/>
      <c r="F25" s="210"/>
      <c r="G25" s="210"/>
      <c r="H25" s="61"/>
      <c r="I25" s="113"/>
      <c r="J25" s="61"/>
      <c r="K25" s="80"/>
      <c r="L25" s="80"/>
      <c r="M25" s="62"/>
      <c r="N25" s="62"/>
      <c r="O25" s="62"/>
      <c r="P25" s="80"/>
    </row>
    <row r="26" spans="1:16" s="45" customFormat="1" ht="13.5">
      <c r="A26" s="133">
        <v>6</v>
      </c>
      <c r="B26" s="57"/>
      <c r="C26" s="58" t="s">
        <v>117</v>
      </c>
      <c r="D26" s="112">
        <v>0</v>
      </c>
      <c r="E26" s="210">
        <v>562.8</v>
      </c>
      <c r="F26" s="210"/>
      <c r="G26" s="210"/>
      <c r="H26" s="61"/>
      <c r="I26" s="113"/>
      <c r="J26" s="61"/>
      <c r="K26" s="80"/>
      <c r="L26" s="80"/>
      <c r="M26" s="62"/>
      <c r="N26" s="62"/>
      <c r="O26" s="62"/>
      <c r="P26" s="80"/>
    </row>
    <row r="27" spans="1:16" s="45" customFormat="1" ht="27">
      <c r="A27" s="133">
        <v>7</v>
      </c>
      <c r="B27" s="57"/>
      <c r="C27" s="107" t="s">
        <v>966</v>
      </c>
      <c r="D27" s="112" t="s">
        <v>9</v>
      </c>
      <c r="E27" s="10">
        <v>534.7</v>
      </c>
      <c r="F27" s="10"/>
      <c r="G27" s="210"/>
      <c r="H27" s="61"/>
      <c r="I27" s="334"/>
      <c r="J27" s="61"/>
      <c r="K27" s="80"/>
      <c r="L27" s="80"/>
      <c r="M27" s="62"/>
      <c r="N27" s="62"/>
      <c r="O27" s="62"/>
      <c r="P27" s="80"/>
    </row>
    <row r="28" spans="1:16" s="45" customFormat="1" ht="27">
      <c r="A28" s="133">
        <v>8</v>
      </c>
      <c r="B28" s="57"/>
      <c r="C28" s="107" t="s">
        <v>967</v>
      </c>
      <c r="D28" s="112" t="s">
        <v>9</v>
      </c>
      <c r="E28" s="10">
        <v>28.1</v>
      </c>
      <c r="F28" s="10"/>
      <c r="G28" s="210"/>
      <c r="H28" s="61"/>
      <c r="I28" s="334"/>
      <c r="J28" s="61"/>
      <c r="K28" s="80"/>
      <c r="L28" s="80"/>
      <c r="M28" s="62"/>
      <c r="N28" s="62"/>
      <c r="O28" s="62"/>
      <c r="P28" s="80"/>
    </row>
    <row r="29" spans="1:16" s="45" customFormat="1" ht="13.5">
      <c r="A29" s="133">
        <v>9</v>
      </c>
      <c r="B29" s="57"/>
      <c r="C29" s="58" t="s">
        <v>119</v>
      </c>
      <c r="D29" s="112" t="s">
        <v>9</v>
      </c>
      <c r="E29" s="210">
        <v>895.1</v>
      </c>
      <c r="F29" s="210"/>
      <c r="G29" s="210"/>
      <c r="H29" s="61"/>
      <c r="I29" s="113"/>
      <c r="J29" s="61"/>
      <c r="K29" s="80"/>
      <c r="L29" s="80"/>
      <c r="M29" s="62"/>
      <c r="N29" s="62"/>
      <c r="O29" s="62"/>
      <c r="P29" s="80"/>
    </row>
    <row r="30" spans="1:16" s="45" customFormat="1" ht="13.5">
      <c r="A30" s="133">
        <v>10</v>
      </c>
      <c r="B30" s="57"/>
      <c r="C30" s="107" t="s">
        <v>964</v>
      </c>
      <c r="D30" s="112" t="s">
        <v>55</v>
      </c>
      <c r="E30" s="210">
        <v>179.02</v>
      </c>
      <c r="F30" s="210"/>
      <c r="G30" s="210"/>
      <c r="H30" s="61"/>
      <c r="I30" s="113"/>
      <c r="J30" s="61"/>
      <c r="K30" s="80"/>
      <c r="L30" s="80"/>
      <c r="M30" s="62"/>
      <c r="N30" s="62"/>
      <c r="O30" s="62"/>
      <c r="P30" s="80"/>
    </row>
    <row r="31" spans="1:16" s="45" customFormat="1" ht="13.5">
      <c r="A31" s="133">
        <v>11</v>
      </c>
      <c r="B31" s="57"/>
      <c r="C31" s="58" t="s">
        <v>113</v>
      </c>
      <c r="D31" s="112" t="s">
        <v>9</v>
      </c>
      <c r="E31" s="210">
        <v>895.1</v>
      </c>
      <c r="F31" s="210"/>
      <c r="G31" s="210"/>
      <c r="H31" s="61"/>
      <c r="I31" s="113"/>
      <c r="J31" s="61"/>
      <c r="K31" s="80"/>
      <c r="L31" s="80"/>
      <c r="M31" s="62"/>
      <c r="N31" s="62"/>
      <c r="O31" s="62"/>
      <c r="P31" s="80"/>
    </row>
    <row r="32" spans="1:16" s="45" customFormat="1" ht="13.5">
      <c r="A32" s="133">
        <v>12</v>
      </c>
      <c r="B32" s="57"/>
      <c r="C32" s="107" t="s">
        <v>965</v>
      </c>
      <c r="D32" s="112" t="s">
        <v>114</v>
      </c>
      <c r="E32" s="210">
        <v>223.78</v>
      </c>
      <c r="F32" s="210"/>
      <c r="G32" s="210"/>
      <c r="H32" s="61"/>
      <c r="I32" s="113"/>
      <c r="J32" s="61"/>
      <c r="K32" s="80"/>
      <c r="L32" s="80"/>
      <c r="M32" s="62"/>
      <c r="N32" s="62"/>
      <c r="O32" s="62"/>
      <c r="P32" s="80"/>
    </row>
    <row r="33" spans="1:16" s="45" customFormat="1" ht="13.5">
      <c r="A33" s="133"/>
      <c r="B33" s="57"/>
      <c r="C33" s="136" t="s">
        <v>118</v>
      </c>
      <c r="D33" s="112"/>
      <c r="E33" s="210"/>
      <c r="F33" s="210"/>
      <c r="G33" s="210"/>
      <c r="H33" s="61"/>
      <c r="I33" s="113"/>
      <c r="J33" s="61"/>
      <c r="K33" s="80"/>
      <c r="L33" s="80"/>
      <c r="M33" s="62"/>
      <c r="N33" s="62"/>
      <c r="O33" s="62"/>
      <c r="P33" s="80"/>
    </row>
    <row r="34" spans="1:16" s="45" customFormat="1" ht="13.5">
      <c r="A34" s="133">
        <v>13</v>
      </c>
      <c r="B34" s="57"/>
      <c r="C34" s="58" t="s">
        <v>1129</v>
      </c>
      <c r="D34" s="112">
        <v>0</v>
      </c>
      <c r="E34" s="210">
        <v>630.3</v>
      </c>
      <c r="F34" s="210"/>
      <c r="G34" s="210"/>
      <c r="H34" s="61"/>
      <c r="I34" s="113"/>
      <c r="J34" s="61"/>
      <c r="K34" s="80"/>
      <c r="L34" s="80"/>
      <c r="M34" s="62"/>
      <c r="N34" s="62"/>
      <c r="O34" s="62"/>
      <c r="P34" s="80"/>
    </row>
    <row r="35" spans="1:16" s="45" customFormat="1" ht="27">
      <c r="A35" s="133">
        <v>14</v>
      </c>
      <c r="B35" s="57"/>
      <c r="C35" s="107" t="s">
        <v>966</v>
      </c>
      <c r="D35" s="112" t="s">
        <v>9</v>
      </c>
      <c r="E35" s="10">
        <v>188.1</v>
      </c>
      <c r="F35" s="10"/>
      <c r="G35" s="210"/>
      <c r="H35" s="61"/>
      <c r="I35" s="334"/>
      <c r="J35" s="61"/>
      <c r="K35" s="80"/>
      <c r="L35" s="80"/>
      <c r="M35" s="62"/>
      <c r="N35" s="62"/>
      <c r="O35" s="62"/>
      <c r="P35" s="80"/>
    </row>
    <row r="36" spans="1:16" s="45" customFormat="1" ht="27">
      <c r="A36" s="133">
        <v>15</v>
      </c>
      <c r="B36" s="57"/>
      <c r="C36" s="107" t="s">
        <v>967</v>
      </c>
      <c r="D36" s="112" t="s">
        <v>9</v>
      </c>
      <c r="E36" s="10">
        <v>29.2</v>
      </c>
      <c r="F36" s="10"/>
      <c r="G36" s="210"/>
      <c r="H36" s="61"/>
      <c r="I36" s="334"/>
      <c r="J36" s="61"/>
      <c r="K36" s="80"/>
      <c r="L36" s="80"/>
      <c r="M36" s="62"/>
      <c r="N36" s="62"/>
      <c r="O36" s="62"/>
      <c r="P36" s="80"/>
    </row>
    <row r="37" spans="1:16" s="45" customFormat="1" ht="27">
      <c r="A37" s="133">
        <v>16</v>
      </c>
      <c r="B37" s="57"/>
      <c r="C37" s="107" t="s">
        <v>968</v>
      </c>
      <c r="D37" s="112" t="s">
        <v>9</v>
      </c>
      <c r="E37" s="10">
        <v>413</v>
      </c>
      <c r="F37" s="10"/>
      <c r="G37" s="210"/>
      <c r="H37" s="61"/>
      <c r="I37" s="334"/>
      <c r="J37" s="61"/>
      <c r="K37" s="80"/>
      <c r="L37" s="80"/>
      <c r="M37" s="62"/>
      <c r="N37" s="62"/>
      <c r="O37" s="62"/>
      <c r="P37" s="80"/>
    </row>
    <row r="38" spans="1:16" s="45" customFormat="1" ht="13.5">
      <c r="A38" s="133">
        <v>17</v>
      </c>
      <c r="B38" s="57"/>
      <c r="C38" s="107" t="s">
        <v>969</v>
      </c>
      <c r="D38" s="112" t="s">
        <v>120</v>
      </c>
      <c r="E38" s="210">
        <v>92.2</v>
      </c>
      <c r="F38" s="210"/>
      <c r="G38" s="210"/>
      <c r="H38" s="61"/>
      <c r="I38" s="113"/>
      <c r="J38" s="61"/>
      <c r="K38" s="80"/>
      <c r="L38" s="80"/>
      <c r="M38" s="62"/>
      <c r="N38" s="62"/>
      <c r="O38" s="62"/>
      <c r="P38" s="80"/>
    </row>
    <row r="39" spans="1:16" s="45" customFormat="1" ht="13.5">
      <c r="A39" s="133">
        <v>18</v>
      </c>
      <c r="B39" s="57"/>
      <c r="C39" s="58" t="s">
        <v>119</v>
      </c>
      <c r="D39" s="112" t="s">
        <v>9</v>
      </c>
      <c r="E39" s="210">
        <v>336.1</v>
      </c>
      <c r="F39" s="210"/>
      <c r="G39" s="210"/>
      <c r="H39" s="61"/>
      <c r="I39" s="113"/>
      <c r="J39" s="61"/>
      <c r="K39" s="80"/>
      <c r="L39" s="80"/>
      <c r="M39" s="62"/>
      <c r="N39" s="62"/>
      <c r="O39" s="62"/>
      <c r="P39" s="80"/>
    </row>
    <row r="40" spans="1:16" s="45" customFormat="1" ht="13.5">
      <c r="A40" s="133">
        <v>19</v>
      </c>
      <c r="B40" s="57"/>
      <c r="C40" s="107" t="s">
        <v>970</v>
      </c>
      <c r="D40" s="112" t="s">
        <v>55</v>
      </c>
      <c r="E40" s="210">
        <v>67.22</v>
      </c>
      <c r="F40" s="210"/>
      <c r="G40" s="210"/>
      <c r="H40" s="61"/>
      <c r="I40" s="113"/>
      <c r="J40" s="61"/>
      <c r="K40" s="80"/>
      <c r="L40" s="80"/>
      <c r="M40" s="62"/>
      <c r="N40" s="62"/>
      <c r="O40" s="62"/>
      <c r="P40" s="80"/>
    </row>
    <row r="41" spans="1:16" s="45" customFormat="1" ht="13.5">
      <c r="A41" s="133">
        <v>20</v>
      </c>
      <c r="B41" s="57"/>
      <c r="C41" s="58" t="s">
        <v>113</v>
      </c>
      <c r="D41" s="112" t="s">
        <v>9</v>
      </c>
      <c r="E41" s="210">
        <v>336.1</v>
      </c>
      <c r="F41" s="210"/>
      <c r="G41" s="210"/>
      <c r="H41" s="61"/>
      <c r="I41" s="113"/>
      <c r="J41" s="61"/>
      <c r="K41" s="80"/>
      <c r="L41" s="80"/>
      <c r="M41" s="62"/>
      <c r="N41" s="62"/>
      <c r="O41" s="62"/>
      <c r="P41" s="80"/>
    </row>
    <row r="42" spans="1:16" s="45" customFormat="1" ht="13.5">
      <c r="A42" s="133">
        <v>21</v>
      </c>
      <c r="B42" s="57"/>
      <c r="C42" s="107" t="s">
        <v>965</v>
      </c>
      <c r="D42" s="112" t="s">
        <v>114</v>
      </c>
      <c r="E42" s="210">
        <v>84.03</v>
      </c>
      <c r="F42" s="210"/>
      <c r="G42" s="210"/>
      <c r="H42" s="61"/>
      <c r="I42" s="113"/>
      <c r="J42" s="61"/>
      <c r="K42" s="80"/>
      <c r="L42" s="80"/>
      <c r="M42" s="62"/>
      <c r="N42" s="62"/>
      <c r="O42" s="62"/>
      <c r="P42" s="80"/>
    </row>
    <row r="43" spans="1:16" s="45" customFormat="1" ht="13.5">
      <c r="A43" s="133"/>
      <c r="B43" s="57"/>
      <c r="C43" s="136" t="s">
        <v>121</v>
      </c>
      <c r="D43" s="112"/>
      <c r="E43" s="210"/>
      <c r="F43" s="210"/>
      <c r="G43" s="210"/>
      <c r="H43" s="61"/>
      <c r="I43" s="113"/>
      <c r="J43" s="61"/>
      <c r="K43" s="80"/>
      <c r="L43" s="80"/>
      <c r="M43" s="62"/>
      <c r="N43" s="62"/>
      <c r="O43" s="62"/>
      <c r="P43" s="80"/>
    </row>
    <row r="44" spans="1:16" s="45" customFormat="1" ht="13.5">
      <c r="A44" s="133">
        <v>22</v>
      </c>
      <c r="B44" s="57"/>
      <c r="C44" s="58" t="s">
        <v>1129</v>
      </c>
      <c r="D44" s="112">
        <v>0</v>
      </c>
      <c r="E44" s="210">
        <v>216.5</v>
      </c>
      <c r="F44" s="210"/>
      <c r="G44" s="210"/>
      <c r="H44" s="61"/>
      <c r="I44" s="113"/>
      <c r="J44" s="61"/>
      <c r="K44" s="80"/>
      <c r="L44" s="80"/>
      <c r="M44" s="62"/>
      <c r="N44" s="62"/>
      <c r="O44" s="62"/>
      <c r="P44" s="80"/>
    </row>
    <row r="45" spans="1:16" s="45" customFormat="1" ht="27">
      <c r="A45" s="133">
        <v>23</v>
      </c>
      <c r="B45" s="57"/>
      <c r="C45" s="107" t="s">
        <v>1128</v>
      </c>
      <c r="D45" s="112" t="s">
        <v>9</v>
      </c>
      <c r="E45" s="10">
        <v>188.2</v>
      </c>
      <c r="F45" s="10"/>
      <c r="G45" s="210"/>
      <c r="H45" s="61"/>
      <c r="I45" s="334"/>
      <c r="J45" s="61"/>
      <c r="K45" s="80"/>
      <c r="L45" s="80"/>
      <c r="M45" s="62"/>
      <c r="N45" s="62"/>
      <c r="O45" s="62"/>
      <c r="P45" s="80"/>
    </row>
    <row r="46" spans="1:16" s="45" customFormat="1" ht="27" customHeight="1">
      <c r="A46" s="133">
        <v>24</v>
      </c>
      <c r="B46" s="57"/>
      <c r="C46" s="107" t="s">
        <v>967</v>
      </c>
      <c r="D46" s="112" t="s">
        <v>9</v>
      </c>
      <c r="E46" s="10">
        <v>28.3</v>
      </c>
      <c r="F46" s="10"/>
      <c r="G46" s="210"/>
      <c r="H46" s="61"/>
      <c r="I46" s="334"/>
      <c r="J46" s="61"/>
      <c r="K46" s="80"/>
      <c r="L46" s="80"/>
      <c r="M46" s="62"/>
      <c r="N46" s="62"/>
      <c r="O46" s="62"/>
      <c r="P46" s="80"/>
    </row>
    <row r="47" spans="1:16" s="45" customFormat="1" ht="13.5">
      <c r="A47" s="133">
        <v>25</v>
      </c>
      <c r="B47" s="57"/>
      <c r="C47" s="58" t="s">
        <v>119</v>
      </c>
      <c r="D47" s="112" t="s">
        <v>9</v>
      </c>
      <c r="E47" s="210">
        <v>314.4</v>
      </c>
      <c r="F47" s="210"/>
      <c r="G47" s="210"/>
      <c r="H47" s="61"/>
      <c r="I47" s="113"/>
      <c r="J47" s="61"/>
      <c r="K47" s="80"/>
      <c r="L47" s="80"/>
      <c r="M47" s="62"/>
      <c r="N47" s="62"/>
      <c r="O47" s="62"/>
      <c r="P47" s="80"/>
    </row>
    <row r="48" spans="1:16" s="45" customFormat="1" ht="13.5">
      <c r="A48" s="133">
        <v>26</v>
      </c>
      <c r="B48" s="57"/>
      <c r="C48" s="107" t="s">
        <v>964</v>
      </c>
      <c r="D48" s="112" t="s">
        <v>55</v>
      </c>
      <c r="E48" s="210">
        <v>62.88</v>
      </c>
      <c r="F48" s="210"/>
      <c r="G48" s="210"/>
      <c r="H48" s="61"/>
      <c r="I48" s="113"/>
      <c r="J48" s="61"/>
      <c r="K48" s="80"/>
      <c r="L48" s="80"/>
      <c r="M48" s="62"/>
      <c r="N48" s="62"/>
      <c r="O48" s="62"/>
      <c r="P48" s="80"/>
    </row>
    <row r="49" spans="1:16" s="45" customFormat="1" ht="13.5">
      <c r="A49" s="133">
        <v>27</v>
      </c>
      <c r="B49" s="57"/>
      <c r="C49" s="58" t="s">
        <v>113</v>
      </c>
      <c r="D49" s="112" t="s">
        <v>9</v>
      </c>
      <c r="E49" s="210">
        <v>314.4</v>
      </c>
      <c r="F49" s="210"/>
      <c r="G49" s="210"/>
      <c r="H49" s="61"/>
      <c r="I49" s="113"/>
      <c r="J49" s="61"/>
      <c r="K49" s="80"/>
      <c r="L49" s="80"/>
      <c r="M49" s="62"/>
      <c r="N49" s="62"/>
      <c r="O49" s="62"/>
      <c r="P49" s="80"/>
    </row>
    <row r="50" spans="1:16" s="45" customFormat="1" ht="13.5">
      <c r="A50" s="133">
        <v>28</v>
      </c>
      <c r="B50" s="57"/>
      <c r="C50" s="107" t="s">
        <v>965</v>
      </c>
      <c r="D50" s="112" t="s">
        <v>114</v>
      </c>
      <c r="E50" s="210">
        <v>78.6</v>
      </c>
      <c r="F50" s="210"/>
      <c r="G50" s="210"/>
      <c r="H50" s="61"/>
      <c r="I50" s="113"/>
      <c r="J50" s="61"/>
      <c r="K50" s="80"/>
      <c r="L50" s="80"/>
      <c r="M50" s="62"/>
      <c r="N50" s="62"/>
      <c r="O50" s="62"/>
      <c r="P50" s="80"/>
    </row>
    <row r="51" spans="1:16" s="45" customFormat="1" ht="13.5">
      <c r="A51" s="133">
        <v>29</v>
      </c>
      <c r="B51" s="57"/>
      <c r="C51" s="58" t="s">
        <v>122</v>
      </c>
      <c r="D51" s="112" t="s">
        <v>9</v>
      </c>
      <c r="E51" s="210">
        <v>470</v>
      </c>
      <c r="F51" s="210"/>
      <c r="G51" s="210"/>
      <c r="H51" s="61"/>
      <c r="I51" s="113"/>
      <c r="J51" s="61"/>
      <c r="K51" s="80"/>
      <c r="L51" s="80"/>
      <c r="M51" s="62"/>
      <c r="N51" s="62"/>
      <c r="O51" s="62"/>
      <c r="P51" s="80"/>
    </row>
    <row r="52" spans="1:16" s="45" customFormat="1" ht="14.25" thickBot="1">
      <c r="A52" s="423">
        <v>30</v>
      </c>
      <c r="B52" s="173"/>
      <c r="C52" s="319" t="s">
        <v>971</v>
      </c>
      <c r="D52" s="449" t="s">
        <v>114</v>
      </c>
      <c r="E52" s="435">
        <v>104.44</v>
      </c>
      <c r="F52" s="435"/>
      <c r="G52" s="435"/>
      <c r="H52" s="215"/>
      <c r="I52" s="452"/>
      <c r="J52" s="215"/>
      <c r="K52" s="114"/>
      <c r="L52" s="114"/>
      <c r="M52" s="115"/>
      <c r="N52" s="115"/>
      <c r="O52" s="115"/>
      <c r="P52" s="114"/>
    </row>
    <row r="53" spans="1:16" ht="13.5" customHeight="1" thickBot="1">
      <c r="A53" s="689" t="s">
        <v>1097</v>
      </c>
      <c r="B53" s="689"/>
      <c r="C53" s="689"/>
      <c r="D53" s="689"/>
      <c r="E53" s="689"/>
      <c r="F53" s="689"/>
      <c r="G53" s="689"/>
      <c r="H53" s="689"/>
      <c r="I53" s="689"/>
      <c r="J53" s="689"/>
      <c r="K53" s="421"/>
      <c r="L53" s="403"/>
      <c r="M53" s="403"/>
      <c r="N53" s="403"/>
      <c r="O53" s="403"/>
      <c r="P53" s="403"/>
    </row>
    <row r="55" spans="1:16" ht="13.5">
      <c r="A55" s="702" t="s">
        <v>995</v>
      </c>
      <c r="B55" s="702"/>
      <c r="C55" s="702"/>
      <c r="D55" s="702"/>
      <c r="E55" s="702"/>
      <c r="F55" s="702"/>
      <c r="G55" s="702"/>
      <c r="H55" s="702"/>
      <c r="I55" s="702"/>
      <c r="J55" s="702"/>
      <c r="K55" s="702"/>
      <c r="L55" s="702"/>
      <c r="M55" s="702"/>
      <c r="N55" s="702"/>
      <c r="O55" s="702"/>
      <c r="P55" s="702"/>
    </row>
    <row r="56" spans="1:16" ht="13.5">
      <c r="A56" s="702" t="s">
        <v>996</v>
      </c>
      <c r="B56" s="702"/>
      <c r="C56" s="702"/>
      <c r="D56" s="702"/>
      <c r="E56" s="702"/>
      <c r="F56" s="702"/>
      <c r="G56" s="702"/>
      <c r="H56" s="702"/>
      <c r="I56" s="702"/>
      <c r="J56" s="702"/>
      <c r="K56" s="702"/>
      <c r="L56" s="702"/>
      <c r="M56" s="702"/>
      <c r="N56" s="702"/>
      <c r="O56" s="702"/>
      <c r="P56" s="702"/>
    </row>
    <row r="57" spans="1:16" ht="13.5">
      <c r="A57" s="430" t="s">
        <v>1120</v>
      </c>
      <c r="B57" s="431"/>
      <c r="C57" s="431"/>
      <c r="D57" s="432"/>
      <c r="E57" s="432"/>
      <c r="F57" s="432"/>
      <c r="G57" s="432"/>
      <c r="H57" s="432"/>
      <c r="I57" s="432"/>
      <c r="J57" s="432"/>
      <c r="K57" s="432"/>
      <c r="L57" s="432"/>
      <c r="M57" s="432"/>
      <c r="N57" s="432"/>
      <c r="O57" s="432"/>
      <c r="P57" s="431"/>
    </row>
    <row r="58" spans="1:16" ht="13.5">
      <c r="A58" s="425"/>
      <c r="B58" s="426"/>
      <c r="C58" s="426"/>
      <c r="D58" s="154"/>
      <c r="E58" s="154"/>
      <c r="F58" s="154"/>
      <c r="G58" s="154"/>
      <c r="H58" s="154"/>
      <c r="I58" s="154"/>
      <c r="J58" s="154"/>
      <c r="K58" s="154"/>
      <c r="L58" s="154"/>
      <c r="M58" s="154"/>
      <c r="N58" s="154"/>
      <c r="O58" s="154"/>
      <c r="P58" s="426"/>
    </row>
    <row r="59" spans="1:9" ht="15">
      <c r="A59" s="17" t="s">
        <v>31</v>
      </c>
      <c r="B59" s="679"/>
      <c r="C59" s="680"/>
      <c r="D59" s="680"/>
      <c r="E59" s="680"/>
      <c r="F59" s="680"/>
      <c r="G59" s="680"/>
      <c r="H59" s="680"/>
      <c r="I59" s="680"/>
    </row>
    <row r="60" spans="1:9" ht="15">
      <c r="A60" s="18"/>
      <c r="B60" s="660" t="s">
        <v>32</v>
      </c>
      <c r="C60" s="660"/>
      <c r="D60" s="660"/>
      <c r="E60" s="660"/>
      <c r="F60" s="660"/>
      <c r="G60" s="660"/>
      <c r="H60" s="660"/>
      <c r="I60" s="660"/>
    </row>
    <row r="61" spans="1:9" ht="13.5">
      <c r="A61"/>
      <c r="B61" s="1" t="s">
        <v>1102</v>
      </c>
      <c r="C61" s="1"/>
      <c r="D61" s="1"/>
      <c r="E61" s="1"/>
      <c r="F61" s="1"/>
      <c r="G61" s="1"/>
      <c r="H61" s="1"/>
      <c r="I61" s="1"/>
    </row>
    <row r="62" spans="1:9" ht="13.5">
      <c r="A62" s="1"/>
      <c r="B62" s="1"/>
      <c r="C62" s="1"/>
      <c r="D62" s="1"/>
      <c r="E62" s="1"/>
      <c r="F62" s="1"/>
      <c r="G62" s="1"/>
      <c r="H62" s="1"/>
      <c r="I62" s="1"/>
    </row>
    <row r="63" spans="1:9" ht="15">
      <c r="A63" s="14" t="s">
        <v>33</v>
      </c>
      <c r="B63" s="679"/>
      <c r="C63" s="680"/>
      <c r="D63" s="680"/>
      <c r="E63" s="680"/>
      <c r="F63" s="680"/>
      <c r="G63" s="680"/>
      <c r="H63" s="680"/>
      <c r="I63" s="680"/>
    </row>
    <row r="64" spans="1:9" ht="13.5">
      <c r="A64" s="1"/>
      <c r="B64" s="660" t="s">
        <v>32</v>
      </c>
      <c r="C64" s="660"/>
      <c r="D64" s="660"/>
      <c r="E64" s="660"/>
      <c r="F64" s="660"/>
      <c r="G64" s="660"/>
      <c r="H64" s="660"/>
      <c r="I64" s="660"/>
    </row>
    <row r="65" spans="1:9" ht="13.5">
      <c r="A65" s="1"/>
      <c r="B65" s="395" t="s">
        <v>1101</v>
      </c>
      <c r="C65" s="176"/>
      <c r="D65" s="176"/>
      <c r="E65" s="176"/>
      <c r="F65" s="176"/>
      <c r="G65" s="176"/>
      <c r="H65" s="176"/>
      <c r="I65" s="176"/>
    </row>
  </sheetData>
  <sheetProtection selectLockedCells="1" selectUnlockedCells="1"/>
  <mergeCells count="30">
    <mergeCell ref="B64:I64"/>
    <mergeCell ref="A53:J53"/>
    <mergeCell ref="B59:I59"/>
    <mergeCell ref="B60:I60"/>
    <mergeCell ref="B63:I63"/>
    <mergeCell ref="A55:P55"/>
    <mergeCell ref="A56:P56"/>
    <mergeCell ref="A2:O2"/>
    <mergeCell ref="A3:O3"/>
    <mergeCell ref="A4:O4"/>
    <mergeCell ref="G13:G16"/>
    <mergeCell ref="H13:K13"/>
    <mergeCell ref="H14:H16"/>
    <mergeCell ref="I14:I16"/>
    <mergeCell ref="J14:J16"/>
    <mergeCell ref="K14:K16"/>
    <mergeCell ref="L13:P13"/>
    <mergeCell ref="P14:P16"/>
    <mergeCell ref="E13:E16"/>
    <mergeCell ref="F13:F16"/>
    <mergeCell ref="M14:M16"/>
    <mergeCell ref="N14:N16"/>
    <mergeCell ref="O14:O16"/>
    <mergeCell ref="L14:L16"/>
    <mergeCell ref="A7:B7"/>
    <mergeCell ref="A8:B8"/>
    <mergeCell ref="A13:A16"/>
    <mergeCell ref="B13:B16"/>
    <mergeCell ref="C13:C16"/>
    <mergeCell ref="D13:D1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worksheet>
</file>

<file path=xl/worksheets/sheet16.xml><?xml version="1.0" encoding="utf-8"?>
<worksheet xmlns="http://schemas.openxmlformats.org/spreadsheetml/2006/main" xmlns:r="http://schemas.openxmlformats.org/officeDocument/2006/relationships">
  <dimension ref="A1:P62"/>
  <sheetViews>
    <sheetView zoomScaleSheetLayoutView="100" zoomScalePageLayoutView="0" workbookViewId="0" topLeftCell="A1">
      <selection activeCell="A1" sqref="A1"/>
    </sheetView>
  </sheetViews>
  <sheetFormatPr defaultColWidth="9.140625" defaultRowHeight="12.75"/>
  <cols>
    <col min="1" max="1" width="11.28125" style="53" customWidth="1"/>
    <col min="2" max="2" width="7.421875" style="22" customWidth="1"/>
    <col min="3" max="3" width="54.8515625" style="22" customWidth="1"/>
    <col min="4" max="4" width="7.140625" style="36" customWidth="1"/>
    <col min="5" max="9" width="8.421875" style="36" customWidth="1"/>
    <col min="10" max="10" width="8.8515625" style="36" customWidth="1"/>
    <col min="11" max="14" width="8.421875" style="36" customWidth="1"/>
    <col min="15" max="15" width="9.42187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1017</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15.75" customHeight="1">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703" t="s">
        <v>1144</v>
      </c>
      <c r="B13" s="704" t="s">
        <v>1149</v>
      </c>
      <c r="C13" s="704" t="s">
        <v>1150</v>
      </c>
      <c r="D13" s="705" t="s">
        <v>1151</v>
      </c>
      <c r="E13" s="704" t="s">
        <v>1152</v>
      </c>
      <c r="F13" s="705" t="s">
        <v>593</v>
      </c>
      <c r="G13" s="705" t="s">
        <v>594</v>
      </c>
      <c r="H13" s="704" t="s">
        <v>793</v>
      </c>
      <c r="I13" s="704"/>
      <c r="J13" s="704"/>
      <c r="K13" s="704"/>
      <c r="L13" s="704" t="s">
        <v>795</v>
      </c>
      <c r="M13" s="704"/>
      <c r="N13" s="704"/>
      <c r="O13" s="704"/>
      <c r="P13" s="704"/>
    </row>
    <row r="14" spans="1:16" ht="20.25" customHeight="1">
      <c r="A14" s="703"/>
      <c r="B14" s="704"/>
      <c r="C14" s="704"/>
      <c r="D14" s="705"/>
      <c r="E14" s="704"/>
      <c r="F14" s="705"/>
      <c r="G14" s="705"/>
      <c r="H14" s="705" t="s">
        <v>1153</v>
      </c>
      <c r="I14" s="705" t="s">
        <v>1154</v>
      </c>
      <c r="J14" s="705" t="s">
        <v>0</v>
      </c>
      <c r="K14" s="705" t="s">
        <v>1</v>
      </c>
      <c r="L14" s="705" t="s">
        <v>998</v>
      </c>
      <c r="M14" s="706" t="s">
        <v>1153</v>
      </c>
      <c r="N14" s="705" t="s">
        <v>1154</v>
      </c>
      <c r="O14" s="705" t="s">
        <v>0</v>
      </c>
      <c r="P14" s="705" t="s">
        <v>2</v>
      </c>
    </row>
    <row r="15" spans="1:16" ht="20.25" customHeight="1">
      <c r="A15" s="703"/>
      <c r="B15" s="704"/>
      <c r="C15" s="704"/>
      <c r="D15" s="705"/>
      <c r="E15" s="704"/>
      <c r="F15" s="705"/>
      <c r="G15" s="705"/>
      <c r="H15" s="705"/>
      <c r="I15" s="705"/>
      <c r="J15" s="705"/>
      <c r="K15" s="705"/>
      <c r="L15" s="705"/>
      <c r="M15" s="706"/>
      <c r="N15" s="705"/>
      <c r="O15" s="705"/>
      <c r="P15" s="705"/>
    </row>
    <row r="16" spans="1:16" ht="20.25" customHeight="1">
      <c r="A16" s="703"/>
      <c r="B16" s="704"/>
      <c r="C16" s="704"/>
      <c r="D16" s="705"/>
      <c r="E16" s="704"/>
      <c r="F16" s="705"/>
      <c r="G16" s="705"/>
      <c r="H16" s="705"/>
      <c r="I16" s="705"/>
      <c r="J16" s="705"/>
      <c r="K16" s="705"/>
      <c r="L16" s="705"/>
      <c r="M16" s="706"/>
      <c r="N16" s="705"/>
      <c r="O16" s="705"/>
      <c r="P16" s="705"/>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179"/>
      <c r="B18" s="95"/>
      <c r="C18" s="96" t="e">
        <f>A3</f>
        <v>#REF!</v>
      </c>
      <c r="D18" s="97"/>
      <c r="E18" s="98"/>
      <c r="F18" s="98"/>
      <c r="G18" s="98"/>
      <c r="H18" s="99"/>
      <c r="I18" s="99"/>
      <c r="J18" s="99"/>
      <c r="K18" s="100"/>
      <c r="L18" s="100"/>
      <c r="M18" s="100"/>
      <c r="N18" s="100"/>
      <c r="O18" s="100"/>
      <c r="P18" s="100"/>
    </row>
    <row r="19" spans="1:16" s="45" customFormat="1" ht="25.5" customHeight="1">
      <c r="A19" s="133">
        <v>1</v>
      </c>
      <c r="B19" s="57"/>
      <c r="C19" s="58" t="s">
        <v>955</v>
      </c>
      <c r="D19" s="112" t="s">
        <v>4</v>
      </c>
      <c r="E19" s="10">
        <v>8</v>
      </c>
      <c r="F19" s="210"/>
      <c r="G19" s="210"/>
      <c r="H19" s="61"/>
      <c r="I19" s="113"/>
      <c r="J19" s="61"/>
      <c r="K19" s="80"/>
      <c r="L19" s="62"/>
      <c r="M19" s="62"/>
      <c r="N19" s="62"/>
      <c r="O19" s="62"/>
      <c r="P19" s="80"/>
    </row>
    <row r="20" spans="1:16" s="45" customFormat="1" ht="25.5" customHeight="1">
      <c r="A20" s="133">
        <v>2</v>
      </c>
      <c r="B20" s="57"/>
      <c r="C20" s="58" t="s">
        <v>957</v>
      </c>
      <c r="D20" s="112" t="s">
        <v>4</v>
      </c>
      <c r="E20" s="10">
        <v>12</v>
      </c>
      <c r="F20" s="210"/>
      <c r="G20" s="210"/>
      <c r="H20" s="61"/>
      <c r="I20" s="113"/>
      <c r="J20" s="61"/>
      <c r="K20" s="80"/>
      <c r="L20" s="62"/>
      <c r="M20" s="62"/>
      <c r="N20" s="62"/>
      <c r="O20" s="62"/>
      <c r="P20" s="80"/>
    </row>
    <row r="21" spans="1:16" s="45" customFormat="1" ht="25.5" customHeight="1">
      <c r="A21" s="133">
        <v>3</v>
      </c>
      <c r="B21" s="57"/>
      <c r="C21" s="58" t="s">
        <v>956</v>
      </c>
      <c r="D21" s="112" t="s">
        <v>4</v>
      </c>
      <c r="E21" s="10">
        <v>2</v>
      </c>
      <c r="F21" s="210"/>
      <c r="G21" s="210"/>
      <c r="H21" s="61"/>
      <c r="I21" s="113"/>
      <c r="J21" s="61"/>
      <c r="K21" s="80"/>
      <c r="L21" s="62"/>
      <c r="M21" s="62"/>
      <c r="N21" s="62"/>
      <c r="O21" s="62"/>
      <c r="P21" s="80"/>
    </row>
    <row r="22" spans="1:16" s="45" customFormat="1" ht="25.5" customHeight="1">
      <c r="A22" s="133">
        <v>4</v>
      </c>
      <c r="B22" s="57"/>
      <c r="C22" s="58" t="s">
        <v>958</v>
      </c>
      <c r="D22" s="112" t="s">
        <v>4</v>
      </c>
      <c r="E22" s="10">
        <v>6</v>
      </c>
      <c r="F22" s="210"/>
      <c r="G22" s="210"/>
      <c r="H22" s="61"/>
      <c r="I22" s="113"/>
      <c r="J22" s="61"/>
      <c r="K22" s="80"/>
      <c r="L22" s="62"/>
      <c r="M22" s="62"/>
      <c r="N22" s="62"/>
      <c r="O22" s="62"/>
      <c r="P22" s="80"/>
    </row>
    <row r="23" spans="1:16" s="45" customFormat="1" ht="25.5" customHeight="1">
      <c r="A23" s="133">
        <v>5</v>
      </c>
      <c r="B23" s="57"/>
      <c r="C23" s="58" t="s">
        <v>959</v>
      </c>
      <c r="D23" s="112" t="s">
        <v>4</v>
      </c>
      <c r="E23" s="10">
        <v>4</v>
      </c>
      <c r="F23" s="210"/>
      <c r="G23" s="210"/>
      <c r="H23" s="61"/>
      <c r="I23" s="113"/>
      <c r="J23" s="61"/>
      <c r="K23" s="80"/>
      <c r="L23" s="62"/>
      <c r="M23" s="62"/>
      <c r="N23" s="62"/>
      <c r="O23" s="62"/>
      <c r="P23" s="80"/>
    </row>
    <row r="24" spans="1:16" s="45" customFormat="1" ht="25.5" customHeight="1">
      <c r="A24" s="133">
        <v>6</v>
      </c>
      <c r="B24" s="57"/>
      <c r="C24" s="58" t="s">
        <v>960</v>
      </c>
      <c r="D24" s="112" t="s">
        <v>4</v>
      </c>
      <c r="E24" s="10">
        <v>1</v>
      </c>
      <c r="F24" s="210"/>
      <c r="G24" s="210"/>
      <c r="H24" s="61"/>
      <c r="I24" s="113"/>
      <c r="J24" s="61"/>
      <c r="K24" s="80"/>
      <c r="L24" s="62"/>
      <c r="M24" s="62"/>
      <c r="N24" s="62"/>
      <c r="O24" s="62"/>
      <c r="P24" s="80"/>
    </row>
    <row r="25" spans="1:16" s="45" customFormat="1" ht="25.5" customHeight="1">
      <c r="A25" s="133">
        <v>7</v>
      </c>
      <c r="B25" s="57"/>
      <c r="C25" s="58" t="s">
        <v>961</v>
      </c>
      <c r="D25" s="112" t="s">
        <v>4</v>
      </c>
      <c r="E25" s="10">
        <v>1</v>
      </c>
      <c r="F25" s="210"/>
      <c r="G25" s="210"/>
      <c r="H25" s="61"/>
      <c r="I25" s="113"/>
      <c r="J25" s="61"/>
      <c r="K25" s="80"/>
      <c r="L25" s="62"/>
      <c r="M25" s="62"/>
      <c r="N25" s="62"/>
      <c r="O25" s="62"/>
      <c r="P25" s="80"/>
    </row>
    <row r="26" spans="1:16" s="45" customFormat="1" ht="25.5" customHeight="1">
      <c r="A26" s="133">
        <v>8</v>
      </c>
      <c r="B26" s="57"/>
      <c r="C26" s="58" t="s">
        <v>962</v>
      </c>
      <c r="D26" s="112" t="s">
        <v>4</v>
      </c>
      <c r="E26" s="10">
        <v>21</v>
      </c>
      <c r="F26" s="210"/>
      <c r="G26" s="210"/>
      <c r="H26" s="61"/>
      <c r="I26" s="113"/>
      <c r="J26" s="61"/>
      <c r="K26" s="80"/>
      <c r="L26" s="62"/>
      <c r="M26" s="62"/>
      <c r="N26" s="62"/>
      <c r="O26" s="62"/>
      <c r="P26" s="80"/>
    </row>
    <row r="27" spans="1:16" s="45" customFormat="1" ht="25.5" customHeight="1">
      <c r="A27" s="133">
        <v>9</v>
      </c>
      <c r="B27" s="57"/>
      <c r="C27" s="58" t="s">
        <v>963</v>
      </c>
      <c r="D27" s="112" t="s">
        <v>4</v>
      </c>
      <c r="E27" s="10">
        <v>3</v>
      </c>
      <c r="F27" s="210"/>
      <c r="G27" s="210"/>
      <c r="H27" s="61"/>
      <c r="I27" s="113"/>
      <c r="J27" s="61"/>
      <c r="K27" s="80"/>
      <c r="L27" s="62"/>
      <c r="M27" s="62"/>
      <c r="N27" s="62"/>
      <c r="O27" s="62"/>
      <c r="P27" s="80"/>
    </row>
    <row r="28" spans="1:16" s="45" customFormat="1" ht="13.5">
      <c r="A28" s="133">
        <v>10</v>
      </c>
      <c r="B28" s="57"/>
      <c r="C28" s="58" t="s">
        <v>37</v>
      </c>
      <c r="D28" s="112" t="s">
        <v>4</v>
      </c>
      <c r="E28" s="10">
        <v>5</v>
      </c>
      <c r="F28" s="210"/>
      <c r="G28" s="210"/>
      <c r="H28" s="61"/>
      <c r="I28" s="113"/>
      <c r="J28" s="61"/>
      <c r="K28" s="80"/>
      <c r="L28" s="62"/>
      <c r="M28" s="62"/>
      <c r="N28" s="62"/>
      <c r="O28" s="62"/>
      <c r="P28" s="80"/>
    </row>
    <row r="29" spans="1:16" s="45" customFormat="1" ht="13.5">
      <c r="A29" s="133">
        <v>11</v>
      </c>
      <c r="B29" s="57"/>
      <c r="C29" s="58" t="s">
        <v>38</v>
      </c>
      <c r="D29" s="112" t="s">
        <v>4</v>
      </c>
      <c r="E29" s="10">
        <v>72</v>
      </c>
      <c r="F29" s="210"/>
      <c r="G29" s="210"/>
      <c r="H29" s="61"/>
      <c r="I29" s="113"/>
      <c r="J29" s="61"/>
      <c r="K29" s="80"/>
      <c r="L29" s="62"/>
      <c r="M29" s="62"/>
      <c r="N29" s="62"/>
      <c r="O29" s="62"/>
      <c r="P29" s="80"/>
    </row>
    <row r="30" spans="1:16" s="45" customFormat="1" ht="13.5">
      <c r="A30" s="133">
        <v>12</v>
      </c>
      <c r="B30" s="57"/>
      <c r="C30" s="58" t="s">
        <v>39</v>
      </c>
      <c r="D30" s="112" t="s">
        <v>4</v>
      </c>
      <c r="E30" s="10">
        <v>22</v>
      </c>
      <c r="F30" s="210"/>
      <c r="G30" s="210"/>
      <c r="H30" s="61"/>
      <c r="I30" s="113"/>
      <c r="J30" s="61"/>
      <c r="K30" s="80"/>
      <c r="L30" s="62"/>
      <c r="M30" s="62"/>
      <c r="N30" s="62"/>
      <c r="O30" s="62"/>
      <c r="P30" s="80"/>
    </row>
    <row r="31" spans="1:16" s="45" customFormat="1" ht="13.5">
      <c r="A31" s="133">
        <v>13</v>
      </c>
      <c r="B31" s="57"/>
      <c r="C31" s="58" t="s">
        <v>40</v>
      </c>
      <c r="D31" s="112" t="s">
        <v>4</v>
      </c>
      <c r="E31" s="10">
        <v>2</v>
      </c>
      <c r="F31" s="210"/>
      <c r="G31" s="210"/>
      <c r="H31" s="61"/>
      <c r="I31" s="113"/>
      <c r="J31" s="61"/>
      <c r="K31" s="80"/>
      <c r="L31" s="62"/>
      <c r="M31" s="62"/>
      <c r="N31" s="62"/>
      <c r="O31" s="62"/>
      <c r="P31" s="80"/>
    </row>
    <row r="32" spans="1:16" s="45" customFormat="1" ht="13.5">
      <c r="A32" s="133">
        <v>14</v>
      </c>
      <c r="B32" s="57"/>
      <c r="C32" s="58" t="s">
        <v>41</v>
      </c>
      <c r="D32" s="112" t="s">
        <v>4</v>
      </c>
      <c r="E32" s="10">
        <v>2</v>
      </c>
      <c r="F32" s="210"/>
      <c r="G32" s="210"/>
      <c r="H32" s="61"/>
      <c r="I32" s="113"/>
      <c r="J32" s="61"/>
      <c r="K32" s="80"/>
      <c r="L32" s="62"/>
      <c r="M32" s="62"/>
      <c r="N32" s="62"/>
      <c r="O32" s="62"/>
      <c r="P32" s="80"/>
    </row>
    <row r="33" spans="1:16" s="45" customFormat="1" ht="13.5">
      <c r="A33" s="133">
        <v>15</v>
      </c>
      <c r="B33" s="57"/>
      <c r="C33" s="58" t="s">
        <v>42</v>
      </c>
      <c r="D33" s="112" t="s">
        <v>4</v>
      </c>
      <c r="E33" s="10">
        <v>5</v>
      </c>
      <c r="F33" s="210"/>
      <c r="G33" s="210"/>
      <c r="H33" s="61"/>
      <c r="I33" s="113"/>
      <c r="J33" s="61"/>
      <c r="K33" s="80"/>
      <c r="L33" s="62"/>
      <c r="M33" s="62"/>
      <c r="N33" s="62"/>
      <c r="O33" s="62"/>
      <c r="P33" s="80"/>
    </row>
    <row r="34" spans="1:16" s="45" customFormat="1" ht="13.5">
      <c r="A34" s="133">
        <v>16</v>
      </c>
      <c r="B34" s="57"/>
      <c r="C34" s="58" t="s">
        <v>43</v>
      </c>
      <c r="D34" s="112" t="s">
        <v>4</v>
      </c>
      <c r="E34" s="10">
        <v>72</v>
      </c>
      <c r="F34" s="210"/>
      <c r="G34" s="210"/>
      <c r="H34" s="61"/>
      <c r="I34" s="113"/>
      <c r="J34" s="61"/>
      <c r="K34" s="80"/>
      <c r="L34" s="62"/>
      <c r="M34" s="62"/>
      <c r="N34" s="62"/>
      <c r="O34" s="62"/>
      <c r="P34" s="80"/>
    </row>
    <row r="35" spans="1:16" s="45" customFormat="1" ht="13.5">
      <c r="A35" s="133">
        <v>17</v>
      </c>
      <c r="B35" s="57"/>
      <c r="C35" s="58" t="s">
        <v>44</v>
      </c>
      <c r="D35" s="112" t="s">
        <v>4</v>
      </c>
      <c r="E35" s="10">
        <v>22</v>
      </c>
      <c r="F35" s="210"/>
      <c r="G35" s="210"/>
      <c r="H35" s="61"/>
      <c r="I35" s="113"/>
      <c r="J35" s="61"/>
      <c r="K35" s="80"/>
      <c r="L35" s="62"/>
      <c r="M35" s="62"/>
      <c r="N35" s="62"/>
      <c r="O35" s="62"/>
      <c r="P35" s="80"/>
    </row>
    <row r="36" spans="1:16" s="45" customFormat="1" ht="13.5">
      <c r="A36" s="133">
        <v>18</v>
      </c>
      <c r="B36" s="57"/>
      <c r="C36" s="58" t="s">
        <v>45</v>
      </c>
      <c r="D36" s="112" t="s">
        <v>4</v>
      </c>
      <c r="E36" s="10">
        <v>2</v>
      </c>
      <c r="F36" s="210"/>
      <c r="G36" s="210"/>
      <c r="H36" s="61"/>
      <c r="I36" s="113"/>
      <c r="J36" s="61"/>
      <c r="K36" s="80"/>
      <c r="L36" s="62"/>
      <c r="M36" s="62"/>
      <c r="N36" s="62"/>
      <c r="O36" s="62"/>
      <c r="P36" s="80"/>
    </row>
    <row r="37" spans="1:16" s="45" customFormat="1" ht="13.5">
      <c r="A37" s="133">
        <v>19</v>
      </c>
      <c r="B37" s="57"/>
      <c r="C37" s="58" t="s">
        <v>46</v>
      </c>
      <c r="D37" s="112" t="s">
        <v>4</v>
      </c>
      <c r="E37" s="10">
        <v>2</v>
      </c>
      <c r="F37" s="210"/>
      <c r="G37" s="210"/>
      <c r="H37" s="61"/>
      <c r="I37" s="113"/>
      <c r="J37" s="61"/>
      <c r="K37" s="80"/>
      <c r="L37" s="62"/>
      <c r="M37" s="62"/>
      <c r="N37" s="62"/>
      <c r="O37" s="62"/>
      <c r="P37" s="80"/>
    </row>
    <row r="38" spans="1:16" s="45" customFormat="1" ht="13.5">
      <c r="A38" s="133">
        <v>20</v>
      </c>
      <c r="B38" s="57"/>
      <c r="C38" s="58" t="s">
        <v>846</v>
      </c>
      <c r="D38" s="112" t="s">
        <v>3</v>
      </c>
      <c r="E38" s="10">
        <v>210</v>
      </c>
      <c r="F38" s="210"/>
      <c r="G38" s="210"/>
      <c r="H38" s="61"/>
      <c r="I38" s="113"/>
      <c r="J38" s="61"/>
      <c r="K38" s="80"/>
      <c r="L38" s="62"/>
      <c r="M38" s="62"/>
      <c r="N38" s="62"/>
      <c r="O38" s="62"/>
      <c r="P38" s="80"/>
    </row>
    <row r="39" spans="1:16" s="45" customFormat="1" ht="13.5">
      <c r="A39" s="133">
        <v>21</v>
      </c>
      <c r="B39" s="57"/>
      <c r="C39" s="58" t="s">
        <v>755</v>
      </c>
      <c r="D39" s="112" t="s">
        <v>9</v>
      </c>
      <c r="E39" s="10">
        <v>9.36</v>
      </c>
      <c r="F39" s="210"/>
      <c r="G39" s="210"/>
      <c r="H39" s="61"/>
      <c r="I39" s="113"/>
      <c r="J39" s="61"/>
      <c r="K39" s="80"/>
      <c r="L39" s="62"/>
      <c r="M39" s="62"/>
      <c r="N39" s="62"/>
      <c r="O39" s="62"/>
      <c r="P39" s="80"/>
    </row>
    <row r="40" spans="1:16" s="45" customFormat="1" ht="13.5">
      <c r="A40" s="133">
        <v>22</v>
      </c>
      <c r="B40" s="57"/>
      <c r="C40" s="58" t="s">
        <v>756</v>
      </c>
      <c r="D40" s="112" t="s">
        <v>9</v>
      </c>
      <c r="E40" s="10">
        <v>11.5</v>
      </c>
      <c r="F40" s="210"/>
      <c r="G40" s="210"/>
      <c r="H40" s="61"/>
      <c r="I40" s="113"/>
      <c r="J40" s="61"/>
      <c r="K40" s="80"/>
      <c r="L40" s="62"/>
      <c r="M40" s="62"/>
      <c r="N40" s="62"/>
      <c r="O40" s="62"/>
      <c r="P40" s="80"/>
    </row>
    <row r="41" spans="1:16" s="45" customFormat="1" ht="13.5">
      <c r="A41" s="133">
        <v>23</v>
      </c>
      <c r="B41" s="57"/>
      <c r="C41" s="58" t="s">
        <v>757</v>
      </c>
      <c r="D41" s="112" t="s">
        <v>9</v>
      </c>
      <c r="E41" s="10">
        <v>18.6</v>
      </c>
      <c r="F41" s="210"/>
      <c r="G41" s="210"/>
      <c r="H41" s="61"/>
      <c r="I41" s="113"/>
      <c r="J41" s="61"/>
      <c r="K41" s="80"/>
      <c r="L41" s="62"/>
      <c r="M41" s="62"/>
      <c r="N41" s="62"/>
      <c r="O41" s="62"/>
      <c r="P41" s="80"/>
    </row>
    <row r="42" spans="1:16" s="45" customFormat="1" ht="13.5">
      <c r="A42" s="133">
        <v>24</v>
      </c>
      <c r="B42" s="57"/>
      <c r="C42" s="58" t="s">
        <v>758</v>
      </c>
      <c r="D42" s="112" t="s">
        <v>9</v>
      </c>
      <c r="E42" s="10">
        <v>25.11</v>
      </c>
      <c r="F42" s="210"/>
      <c r="G42" s="210"/>
      <c r="H42" s="61"/>
      <c r="I42" s="113"/>
      <c r="J42" s="61"/>
      <c r="K42" s="80"/>
      <c r="L42" s="62"/>
      <c r="M42" s="62"/>
      <c r="N42" s="62"/>
      <c r="O42" s="62"/>
      <c r="P42" s="80"/>
    </row>
    <row r="43" spans="1:16" s="45" customFormat="1" ht="13.5">
      <c r="A43" s="133">
        <v>25</v>
      </c>
      <c r="B43" s="57"/>
      <c r="C43" s="58" t="s">
        <v>759</v>
      </c>
      <c r="D43" s="112" t="s">
        <v>9</v>
      </c>
      <c r="E43" s="10">
        <v>27</v>
      </c>
      <c r="F43" s="210"/>
      <c r="G43" s="210"/>
      <c r="H43" s="61"/>
      <c r="I43" s="113"/>
      <c r="J43" s="61"/>
      <c r="K43" s="80"/>
      <c r="L43" s="62"/>
      <c r="M43" s="62"/>
      <c r="N43" s="62"/>
      <c r="O43" s="62"/>
      <c r="P43" s="80"/>
    </row>
    <row r="44" spans="1:16" s="45" customFormat="1" ht="13.5">
      <c r="A44" s="133">
        <v>26</v>
      </c>
      <c r="B44" s="57"/>
      <c r="C44" s="58" t="s">
        <v>760</v>
      </c>
      <c r="D44" s="112" t="s">
        <v>9</v>
      </c>
      <c r="E44" s="10">
        <v>12.3</v>
      </c>
      <c r="F44" s="210"/>
      <c r="G44" s="210"/>
      <c r="H44" s="61"/>
      <c r="I44" s="113"/>
      <c r="J44" s="61"/>
      <c r="K44" s="80"/>
      <c r="L44" s="62"/>
      <c r="M44" s="62"/>
      <c r="N44" s="62"/>
      <c r="O44" s="62"/>
      <c r="P44" s="80"/>
    </row>
    <row r="45" spans="1:16" s="45" customFormat="1" ht="27">
      <c r="A45" s="389">
        <v>27</v>
      </c>
      <c r="B45" s="57"/>
      <c r="C45" s="58" t="s">
        <v>1087</v>
      </c>
      <c r="D45" s="112" t="s">
        <v>4</v>
      </c>
      <c r="E45" s="10">
        <v>2</v>
      </c>
      <c r="F45" s="210"/>
      <c r="G45" s="210"/>
      <c r="H45" s="61"/>
      <c r="I45" s="113"/>
      <c r="J45" s="61"/>
      <c r="K45" s="80"/>
      <c r="L45" s="62"/>
      <c r="M45" s="62"/>
      <c r="N45" s="62"/>
      <c r="O45" s="62"/>
      <c r="P45" s="80"/>
    </row>
    <row r="46" spans="1:16" s="45" customFormat="1" ht="13.5">
      <c r="A46" s="389">
        <v>28</v>
      </c>
      <c r="B46" s="57"/>
      <c r="C46" s="58" t="s">
        <v>1121</v>
      </c>
      <c r="D46" s="112" t="s">
        <v>4</v>
      </c>
      <c r="E46" s="10">
        <v>2</v>
      </c>
      <c r="F46" s="210"/>
      <c r="G46" s="210"/>
      <c r="H46" s="61"/>
      <c r="I46" s="113"/>
      <c r="J46" s="61"/>
      <c r="K46" s="80"/>
      <c r="L46" s="62"/>
      <c r="M46" s="62"/>
      <c r="N46" s="62"/>
      <c r="O46" s="62"/>
      <c r="P46" s="80"/>
    </row>
    <row r="47" spans="1:16" s="45" customFormat="1" ht="27">
      <c r="A47" s="411">
        <v>29</v>
      </c>
      <c r="B47" s="57"/>
      <c r="C47" s="58" t="s">
        <v>1114</v>
      </c>
      <c r="D47" s="112" t="s">
        <v>4</v>
      </c>
      <c r="E47" s="10">
        <v>1</v>
      </c>
      <c r="F47" s="210"/>
      <c r="G47" s="210"/>
      <c r="H47" s="61"/>
      <c r="I47" s="113"/>
      <c r="J47" s="61"/>
      <c r="K47" s="80"/>
      <c r="L47" s="62"/>
      <c r="M47" s="62"/>
      <c r="N47" s="62"/>
      <c r="O47" s="62"/>
      <c r="P47" s="80"/>
    </row>
    <row r="48" spans="1:16" s="45" customFormat="1" ht="13.5">
      <c r="A48" s="133">
        <v>30</v>
      </c>
      <c r="B48" s="57"/>
      <c r="C48" s="58" t="s">
        <v>1112</v>
      </c>
      <c r="D48" s="112" t="s">
        <v>1022</v>
      </c>
      <c r="E48" s="10">
        <v>230</v>
      </c>
      <c r="F48" s="210"/>
      <c r="G48" s="210"/>
      <c r="H48" s="61"/>
      <c r="I48" s="113"/>
      <c r="J48" s="61"/>
      <c r="K48" s="80"/>
      <c r="L48" s="62"/>
      <c r="M48" s="62"/>
      <c r="N48" s="62"/>
      <c r="O48" s="62"/>
      <c r="P48" s="80"/>
    </row>
    <row r="49" spans="1:16" s="45" customFormat="1" ht="13.5">
      <c r="A49" s="133">
        <v>31</v>
      </c>
      <c r="B49" s="57"/>
      <c r="C49" s="58" t="s">
        <v>1113</v>
      </c>
      <c r="D49" s="112" t="s">
        <v>1022</v>
      </c>
      <c r="E49" s="10">
        <v>65</v>
      </c>
      <c r="F49" s="210"/>
      <c r="G49" s="210"/>
      <c r="H49" s="61"/>
      <c r="I49" s="113"/>
      <c r="J49" s="61"/>
      <c r="K49" s="80"/>
      <c r="L49" s="62"/>
      <c r="M49" s="62"/>
      <c r="N49" s="62"/>
      <c r="O49" s="62"/>
      <c r="P49" s="80"/>
    </row>
    <row r="50" spans="1:16" s="45" customFormat="1" ht="27">
      <c r="A50" s="133">
        <v>32</v>
      </c>
      <c r="B50" s="57"/>
      <c r="C50" s="58" t="s">
        <v>1110</v>
      </c>
      <c r="D50" s="112" t="s">
        <v>1022</v>
      </c>
      <c r="E50" s="10">
        <v>320</v>
      </c>
      <c r="F50" s="210"/>
      <c r="G50" s="210"/>
      <c r="H50" s="61"/>
      <c r="I50" s="113"/>
      <c r="J50" s="61"/>
      <c r="K50" s="80"/>
      <c r="L50" s="62"/>
      <c r="M50" s="62"/>
      <c r="N50" s="62"/>
      <c r="O50" s="62"/>
      <c r="P50" s="80"/>
    </row>
    <row r="51" spans="1:16" s="45" customFormat="1" ht="27.75" thickBot="1">
      <c r="A51" s="423">
        <v>33</v>
      </c>
      <c r="B51" s="173"/>
      <c r="C51" s="417" t="s">
        <v>1111</v>
      </c>
      <c r="D51" s="449" t="s">
        <v>1022</v>
      </c>
      <c r="E51" s="401">
        <v>320</v>
      </c>
      <c r="F51" s="435"/>
      <c r="G51" s="435"/>
      <c r="H51" s="215"/>
      <c r="I51" s="452"/>
      <c r="J51" s="215"/>
      <c r="K51" s="114"/>
      <c r="L51" s="115"/>
      <c r="M51" s="115"/>
      <c r="N51" s="115"/>
      <c r="O51" s="115"/>
      <c r="P51" s="114"/>
    </row>
    <row r="52" spans="1:16" ht="13.5" customHeight="1" thickBot="1">
      <c r="A52" s="689" t="s">
        <v>1097</v>
      </c>
      <c r="B52" s="689"/>
      <c r="C52" s="689"/>
      <c r="D52" s="689"/>
      <c r="E52" s="689"/>
      <c r="F52" s="689"/>
      <c r="G52" s="689"/>
      <c r="H52" s="689"/>
      <c r="I52" s="689"/>
      <c r="J52" s="689"/>
      <c r="K52" s="421"/>
      <c r="L52" s="403"/>
      <c r="M52" s="403"/>
      <c r="N52" s="403"/>
      <c r="O52" s="403"/>
      <c r="P52" s="403"/>
    </row>
    <row r="53" spans="1:16" ht="13.5" customHeight="1">
      <c r="A53" s="295"/>
      <c r="B53" s="295"/>
      <c r="C53" s="295"/>
      <c r="D53" s="295"/>
      <c r="E53" s="295"/>
      <c r="F53" s="295"/>
      <c r="G53" s="295"/>
      <c r="H53" s="295"/>
      <c r="I53" s="295"/>
      <c r="J53" s="295"/>
      <c r="K53" s="286"/>
      <c r="L53" s="13"/>
      <c r="M53" s="13"/>
      <c r="N53" s="13"/>
      <c r="O53" s="13"/>
      <c r="P53" s="13"/>
    </row>
    <row r="54" spans="1:16" ht="13.5">
      <c r="A54" s="430" t="s">
        <v>1120</v>
      </c>
      <c r="B54" s="431"/>
      <c r="C54" s="431"/>
      <c r="D54" s="432"/>
      <c r="E54" s="432"/>
      <c r="F54" s="432"/>
      <c r="G54" s="432"/>
      <c r="H54" s="432"/>
      <c r="I54" s="432"/>
      <c r="J54" s="432"/>
      <c r="K54" s="432"/>
      <c r="L54" s="432"/>
      <c r="M54" s="432"/>
      <c r="N54" s="432"/>
      <c r="O54" s="432"/>
      <c r="P54" s="431"/>
    </row>
    <row r="55" spans="1:16" ht="13.5">
      <c r="A55" s="425"/>
      <c r="B55" s="426"/>
      <c r="C55" s="426"/>
      <c r="D55" s="154"/>
      <c r="E55" s="154"/>
      <c r="F55" s="154"/>
      <c r="G55" s="154"/>
      <c r="H55" s="154"/>
      <c r="I55" s="154"/>
      <c r="J55" s="154"/>
      <c r="K55" s="154"/>
      <c r="L55" s="154"/>
      <c r="M55" s="154"/>
      <c r="N55" s="154"/>
      <c r="O55" s="154"/>
      <c r="P55" s="426"/>
    </row>
    <row r="56" spans="1:9" ht="15">
      <c r="A56" s="17" t="s">
        <v>31</v>
      </c>
      <c r="B56" s="679"/>
      <c r="C56" s="680"/>
      <c r="D56" s="680"/>
      <c r="E56" s="680"/>
      <c r="F56" s="680"/>
      <c r="G56" s="680"/>
      <c r="H56" s="680"/>
      <c r="I56" s="680"/>
    </row>
    <row r="57" spans="1:9" ht="15">
      <c r="A57" s="18"/>
      <c r="B57" s="660" t="s">
        <v>32</v>
      </c>
      <c r="C57" s="660"/>
      <c r="D57" s="660"/>
      <c r="E57" s="660"/>
      <c r="F57" s="660"/>
      <c r="G57" s="660"/>
      <c r="H57" s="660"/>
      <c r="I57" s="660"/>
    </row>
    <row r="58" spans="1:9" ht="13.5">
      <c r="A58"/>
      <c r="B58" s="1" t="s">
        <v>1102</v>
      </c>
      <c r="C58" s="1"/>
      <c r="D58" s="1"/>
      <c r="E58" s="1"/>
      <c r="F58" s="1"/>
      <c r="G58" s="1"/>
      <c r="H58" s="1"/>
      <c r="I58" s="1"/>
    </row>
    <row r="59" spans="1:9" ht="13.5">
      <c r="A59" s="1"/>
      <c r="B59" s="1"/>
      <c r="C59" s="1"/>
      <c r="D59" s="1"/>
      <c r="E59" s="1"/>
      <c r="F59" s="1"/>
      <c r="G59" s="1"/>
      <c r="H59" s="1"/>
      <c r="I59" s="1"/>
    </row>
    <row r="60" spans="1:9" ht="15">
      <c r="A60" s="14" t="s">
        <v>33</v>
      </c>
      <c r="B60" s="679"/>
      <c r="C60" s="680"/>
      <c r="D60" s="680"/>
      <c r="E60" s="680"/>
      <c r="F60" s="680"/>
      <c r="G60" s="680"/>
      <c r="H60" s="680"/>
      <c r="I60" s="680"/>
    </row>
    <row r="61" spans="1:9" ht="13.5">
      <c r="A61" s="1"/>
      <c r="B61" s="660" t="s">
        <v>32</v>
      </c>
      <c r="C61" s="660"/>
      <c r="D61" s="660"/>
      <c r="E61" s="660"/>
      <c r="F61" s="660"/>
      <c r="G61" s="660"/>
      <c r="H61" s="660"/>
      <c r="I61" s="660"/>
    </row>
    <row r="62" spans="1:9" ht="13.5">
      <c r="A62" s="1"/>
      <c r="B62" s="395" t="s">
        <v>1101</v>
      </c>
      <c r="C62" s="176"/>
      <c r="D62" s="176"/>
      <c r="E62" s="176"/>
      <c r="F62" s="176"/>
      <c r="G62" s="176"/>
      <c r="H62" s="176"/>
      <c r="I62" s="176"/>
    </row>
  </sheetData>
  <sheetProtection selectLockedCells="1" selectUnlockedCells="1"/>
  <mergeCells count="28">
    <mergeCell ref="L14:L16"/>
    <mergeCell ref="A2:O2"/>
    <mergeCell ref="A3:O3"/>
    <mergeCell ref="A4:O4"/>
    <mergeCell ref="H13:K13"/>
    <mergeCell ref="H14:H16"/>
    <mergeCell ref="I14:I16"/>
    <mergeCell ref="M14:M16"/>
    <mergeCell ref="N14:N16"/>
    <mergeCell ref="O14:O16"/>
    <mergeCell ref="P14:P16"/>
    <mergeCell ref="B61:I61"/>
    <mergeCell ref="A52:J52"/>
    <mergeCell ref="B56:I56"/>
    <mergeCell ref="B57:I57"/>
    <mergeCell ref="B60:I60"/>
    <mergeCell ref="F13:F16"/>
    <mergeCell ref="L13:P13"/>
    <mergeCell ref="E13:E16"/>
    <mergeCell ref="J14:J16"/>
    <mergeCell ref="K14:K16"/>
    <mergeCell ref="A7:B7"/>
    <mergeCell ref="A8:B8"/>
    <mergeCell ref="A13:A16"/>
    <mergeCell ref="B13:B16"/>
    <mergeCell ref="C13:C16"/>
    <mergeCell ref="D13:D16"/>
    <mergeCell ref="G13:G1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worksheet>
</file>

<file path=xl/worksheets/sheet17.xml><?xml version="1.0" encoding="utf-8"?>
<worksheet xmlns="http://schemas.openxmlformats.org/spreadsheetml/2006/main" xmlns:r="http://schemas.openxmlformats.org/officeDocument/2006/relationships">
  <dimension ref="A1:Q58"/>
  <sheetViews>
    <sheetView zoomScaleSheetLayoutView="100" zoomScalePageLayoutView="0" workbookViewId="0" topLeftCell="A1">
      <selection activeCell="A1" sqref="A1"/>
    </sheetView>
  </sheetViews>
  <sheetFormatPr defaultColWidth="9.140625" defaultRowHeight="12.75"/>
  <cols>
    <col min="1" max="1" width="10.421875" style="53" customWidth="1"/>
    <col min="2" max="2" width="5.421875" style="22" customWidth="1"/>
    <col min="3" max="3" width="57.140625" style="22" customWidth="1"/>
    <col min="4" max="4" width="7.140625" style="36" customWidth="1"/>
    <col min="5" max="9" width="8.421875" style="36" customWidth="1"/>
    <col min="10" max="10" width="9.28125" style="36" customWidth="1"/>
    <col min="11" max="14" width="8.421875" style="36" customWidth="1"/>
    <col min="15" max="15" width="8.851562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582</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703" t="s">
        <v>1144</v>
      </c>
      <c r="B13" s="704" t="s">
        <v>1149</v>
      </c>
      <c r="C13" s="704" t="s">
        <v>1150</v>
      </c>
      <c r="D13" s="705" t="s">
        <v>1151</v>
      </c>
      <c r="E13" s="704" t="s">
        <v>1152</v>
      </c>
      <c r="F13" s="705" t="s">
        <v>593</v>
      </c>
      <c r="G13" s="705" t="s">
        <v>594</v>
      </c>
      <c r="H13" s="704" t="s">
        <v>793</v>
      </c>
      <c r="I13" s="704"/>
      <c r="J13" s="704"/>
      <c r="K13" s="704"/>
      <c r="L13" s="704" t="s">
        <v>795</v>
      </c>
      <c r="M13" s="704"/>
      <c r="N13" s="704"/>
      <c r="O13" s="704"/>
      <c r="P13" s="704"/>
    </row>
    <row r="14" spans="1:17" ht="20.25" customHeight="1">
      <c r="A14" s="703"/>
      <c r="B14" s="704"/>
      <c r="C14" s="704"/>
      <c r="D14" s="705"/>
      <c r="E14" s="704"/>
      <c r="F14" s="705"/>
      <c r="G14" s="705"/>
      <c r="H14" s="705" t="s">
        <v>1153</v>
      </c>
      <c r="I14" s="705" t="s">
        <v>1154</v>
      </c>
      <c r="J14" s="705" t="s">
        <v>0</v>
      </c>
      <c r="K14" s="705" t="s">
        <v>1</v>
      </c>
      <c r="L14" s="705" t="s">
        <v>998</v>
      </c>
      <c r="M14" s="706" t="s">
        <v>1153</v>
      </c>
      <c r="N14" s="705" t="s">
        <v>1154</v>
      </c>
      <c r="O14" s="705" t="s">
        <v>0</v>
      </c>
      <c r="P14" s="705" t="s">
        <v>2</v>
      </c>
      <c r="Q14" s="5"/>
    </row>
    <row r="15" spans="1:17" ht="20.25" customHeight="1">
      <c r="A15" s="703"/>
      <c r="B15" s="704"/>
      <c r="C15" s="704"/>
      <c r="D15" s="705"/>
      <c r="E15" s="704"/>
      <c r="F15" s="705"/>
      <c r="G15" s="705"/>
      <c r="H15" s="705"/>
      <c r="I15" s="705"/>
      <c r="J15" s="705"/>
      <c r="K15" s="705"/>
      <c r="L15" s="705"/>
      <c r="M15" s="706"/>
      <c r="N15" s="705"/>
      <c r="O15" s="705"/>
      <c r="P15" s="705"/>
      <c r="Q15" s="5"/>
    </row>
    <row r="16" spans="1:17" ht="20.25" customHeight="1">
      <c r="A16" s="703"/>
      <c r="B16" s="704"/>
      <c r="C16" s="704"/>
      <c r="D16" s="705"/>
      <c r="E16" s="704"/>
      <c r="F16" s="705"/>
      <c r="G16" s="705"/>
      <c r="H16" s="705"/>
      <c r="I16" s="705"/>
      <c r="J16" s="705"/>
      <c r="K16" s="705"/>
      <c r="L16" s="705"/>
      <c r="M16" s="706"/>
      <c r="N16" s="705"/>
      <c r="O16" s="705"/>
      <c r="P16" s="705"/>
      <c r="Q16" s="5"/>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179"/>
      <c r="B18" s="95"/>
      <c r="C18" s="96" t="e">
        <f>A3</f>
        <v>#REF!</v>
      </c>
      <c r="D18" s="97"/>
      <c r="E18" s="98"/>
      <c r="F18" s="98"/>
      <c r="G18" s="98"/>
      <c r="H18" s="99"/>
      <c r="I18" s="99"/>
      <c r="J18" s="99"/>
      <c r="K18" s="100"/>
      <c r="L18" s="100"/>
      <c r="M18" s="100"/>
      <c r="N18" s="100"/>
      <c r="O18" s="100"/>
      <c r="P18" s="100"/>
    </row>
    <row r="19" spans="1:16" s="45" customFormat="1" ht="69">
      <c r="A19" s="133">
        <f>+A16+1</f>
        <v>1</v>
      </c>
      <c r="B19" s="57"/>
      <c r="C19" s="387" t="s">
        <v>1092</v>
      </c>
      <c r="D19" s="55" t="s">
        <v>140</v>
      </c>
      <c r="E19" s="55">
        <v>1</v>
      </c>
      <c r="F19" s="61"/>
      <c r="G19" s="61"/>
      <c r="H19" s="61"/>
      <c r="I19" s="61"/>
      <c r="J19" s="61"/>
      <c r="K19" s="204"/>
      <c r="L19" s="61"/>
      <c r="M19" s="61"/>
      <c r="N19" s="61"/>
      <c r="O19" s="61"/>
      <c r="P19" s="204"/>
    </row>
    <row r="20" spans="1:16" s="45" customFormat="1" ht="66" customHeight="1">
      <c r="A20" s="133">
        <f>+A17+1</f>
        <v>2</v>
      </c>
      <c r="B20" s="57"/>
      <c r="C20" s="174" t="s">
        <v>1093</v>
      </c>
      <c r="D20" s="55" t="s">
        <v>140</v>
      </c>
      <c r="E20" s="55">
        <v>2</v>
      </c>
      <c r="F20" s="61"/>
      <c r="G20" s="61"/>
      <c r="H20" s="61"/>
      <c r="I20" s="61"/>
      <c r="J20" s="61"/>
      <c r="K20" s="204"/>
      <c r="L20" s="61"/>
      <c r="M20" s="61"/>
      <c r="N20" s="61"/>
      <c r="O20" s="61"/>
      <c r="P20" s="204"/>
    </row>
    <row r="21" spans="1:16" s="45" customFormat="1" ht="54.75">
      <c r="A21" s="133">
        <v>3</v>
      </c>
      <c r="B21" s="57"/>
      <c r="C21" s="174" t="s">
        <v>1094</v>
      </c>
      <c r="D21" s="55" t="s">
        <v>140</v>
      </c>
      <c r="E21" s="55">
        <v>2</v>
      </c>
      <c r="F21" s="61"/>
      <c r="G21" s="61"/>
      <c r="H21" s="61"/>
      <c r="I21" s="61"/>
      <c r="J21" s="61"/>
      <c r="K21" s="204"/>
      <c r="L21" s="61"/>
      <c r="M21" s="61"/>
      <c r="N21" s="61"/>
      <c r="O21" s="61"/>
      <c r="P21" s="204"/>
    </row>
    <row r="22" spans="1:16" s="45" customFormat="1" ht="54.75">
      <c r="A22" s="133">
        <v>4</v>
      </c>
      <c r="B22" s="57"/>
      <c r="C22" s="174" t="s">
        <v>1095</v>
      </c>
      <c r="D22" s="55" t="s">
        <v>140</v>
      </c>
      <c r="E22" s="55">
        <v>1</v>
      </c>
      <c r="F22" s="61"/>
      <c r="G22" s="61"/>
      <c r="H22" s="61"/>
      <c r="I22" s="61"/>
      <c r="J22" s="61"/>
      <c r="K22" s="204"/>
      <c r="L22" s="61"/>
      <c r="M22" s="61"/>
      <c r="N22" s="61"/>
      <c r="O22" s="61"/>
      <c r="P22" s="204"/>
    </row>
    <row r="23" spans="1:16" s="45" customFormat="1" ht="54.75">
      <c r="A23" s="133">
        <v>5</v>
      </c>
      <c r="B23" s="57"/>
      <c r="C23" s="174" t="s">
        <v>1096</v>
      </c>
      <c r="D23" s="55" t="s">
        <v>140</v>
      </c>
      <c r="E23" s="55">
        <v>1</v>
      </c>
      <c r="F23" s="61"/>
      <c r="G23" s="61"/>
      <c r="H23" s="61"/>
      <c r="I23" s="61"/>
      <c r="J23" s="61"/>
      <c r="K23" s="204"/>
      <c r="L23" s="61"/>
      <c r="M23" s="61"/>
      <c r="N23" s="61"/>
      <c r="O23" s="61"/>
      <c r="P23" s="204"/>
    </row>
    <row r="24" spans="1:16" s="45" customFormat="1" ht="54.75">
      <c r="A24" s="133">
        <v>6</v>
      </c>
      <c r="B24" s="57"/>
      <c r="C24" s="174" t="s">
        <v>583</v>
      </c>
      <c r="D24" s="112" t="s">
        <v>123</v>
      </c>
      <c r="E24" s="10">
        <v>47</v>
      </c>
      <c r="F24" s="61"/>
      <c r="G24" s="61"/>
      <c r="H24" s="61"/>
      <c r="I24" s="61"/>
      <c r="J24" s="61"/>
      <c r="K24" s="204"/>
      <c r="L24" s="61"/>
      <c r="M24" s="61"/>
      <c r="N24" s="61"/>
      <c r="O24" s="61"/>
      <c r="P24" s="204"/>
    </row>
    <row r="25" spans="1:16" s="45" customFormat="1" ht="47.25" customHeight="1">
      <c r="A25" s="133">
        <v>7</v>
      </c>
      <c r="B25" s="57"/>
      <c r="C25" s="174" t="s">
        <v>1084</v>
      </c>
      <c r="D25" s="112" t="s">
        <v>123</v>
      </c>
      <c r="E25" s="10">
        <v>16</v>
      </c>
      <c r="F25" s="61"/>
      <c r="G25" s="61"/>
      <c r="H25" s="61"/>
      <c r="I25" s="61"/>
      <c r="J25" s="61"/>
      <c r="K25" s="204"/>
      <c r="L25" s="61"/>
      <c r="M25" s="61"/>
      <c r="N25" s="61"/>
      <c r="O25" s="61"/>
      <c r="P25" s="204"/>
    </row>
    <row r="26" spans="1:16" s="45" customFormat="1" ht="54.75">
      <c r="A26" s="133">
        <v>8</v>
      </c>
      <c r="B26" s="57"/>
      <c r="C26" s="174" t="s">
        <v>1117</v>
      </c>
      <c r="D26" s="112" t="s">
        <v>123</v>
      </c>
      <c r="E26" s="10">
        <v>1</v>
      </c>
      <c r="F26" s="61"/>
      <c r="G26" s="61"/>
      <c r="H26" s="61"/>
      <c r="I26" s="61"/>
      <c r="J26" s="61"/>
      <c r="K26" s="204"/>
      <c r="L26" s="61"/>
      <c r="M26" s="61"/>
      <c r="N26" s="61"/>
      <c r="O26" s="61"/>
      <c r="P26" s="204"/>
    </row>
    <row r="27" spans="1:16" s="45" customFormat="1" ht="69">
      <c r="A27" s="133">
        <v>9</v>
      </c>
      <c r="B27" s="57"/>
      <c r="C27" s="174" t="s">
        <v>584</v>
      </c>
      <c r="D27" s="112" t="s">
        <v>123</v>
      </c>
      <c r="E27" s="10">
        <v>9</v>
      </c>
      <c r="F27" s="61"/>
      <c r="G27" s="61"/>
      <c r="H27" s="61"/>
      <c r="I27" s="61"/>
      <c r="J27" s="61"/>
      <c r="K27" s="204"/>
      <c r="L27" s="61"/>
      <c r="M27" s="61"/>
      <c r="N27" s="61"/>
      <c r="O27" s="61"/>
      <c r="P27" s="204"/>
    </row>
    <row r="28" spans="1:16" s="45" customFormat="1" ht="69">
      <c r="A28" s="133">
        <v>10</v>
      </c>
      <c r="B28" s="57"/>
      <c r="C28" s="174" t="s">
        <v>1119</v>
      </c>
      <c r="D28" s="112" t="s">
        <v>123</v>
      </c>
      <c r="E28" s="10">
        <v>9</v>
      </c>
      <c r="F28" s="61"/>
      <c r="G28" s="61"/>
      <c r="H28" s="61"/>
      <c r="I28" s="61"/>
      <c r="J28" s="61"/>
      <c r="K28" s="204"/>
      <c r="L28" s="61"/>
      <c r="M28" s="61"/>
      <c r="N28" s="61"/>
      <c r="O28" s="61"/>
      <c r="P28" s="204"/>
    </row>
    <row r="29" spans="1:16" s="45" customFormat="1" ht="69">
      <c r="A29" s="133">
        <v>11</v>
      </c>
      <c r="B29" s="57"/>
      <c r="C29" s="174" t="s">
        <v>585</v>
      </c>
      <c r="D29" s="112" t="s">
        <v>123</v>
      </c>
      <c r="E29" s="10">
        <v>15</v>
      </c>
      <c r="F29" s="61"/>
      <c r="G29" s="61"/>
      <c r="H29" s="61"/>
      <c r="I29" s="61"/>
      <c r="J29" s="61"/>
      <c r="K29" s="204"/>
      <c r="L29" s="61"/>
      <c r="M29" s="61"/>
      <c r="N29" s="61"/>
      <c r="O29" s="61"/>
      <c r="P29" s="204"/>
    </row>
    <row r="30" spans="1:16" s="45" customFormat="1" ht="13.5">
      <c r="A30" s="133">
        <v>12</v>
      </c>
      <c r="B30" s="57"/>
      <c r="C30" s="174" t="s">
        <v>765</v>
      </c>
      <c r="D30" s="55" t="s">
        <v>140</v>
      </c>
      <c r="E30" s="55">
        <v>2</v>
      </c>
      <c r="F30" s="61"/>
      <c r="G30" s="61"/>
      <c r="H30" s="61"/>
      <c r="I30" s="61"/>
      <c r="J30" s="61"/>
      <c r="K30" s="204"/>
      <c r="L30" s="61"/>
      <c r="M30" s="61"/>
      <c r="N30" s="61"/>
      <c r="O30" s="61"/>
      <c r="P30" s="204"/>
    </row>
    <row r="31" spans="1:16" s="45" customFormat="1" ht="13.5">
      <c r="A31" s="133">
        <v>13</v>
      </c>
      <c r="B31" s="57"/>
      <c r="C31" s="174" t="s">
        <v>766</v>
      </c>
      <c r="D31" s="55" t="s">
        <v>140</v>
      </c>
      <c r="E31" s="55">
        <v>4</v>
      </c>
      <c r="F31" s="61"/>
      <c r="G31" s="61"/>
      <c r="H31" s="61"/>
      <c r="I31" s="61"/>
      <c r="J31" s="61"/>
      <c r="K31" s="204"/>
      <c r="L31" s="61"/>
      <c r="M31" s="61"/>
      <c r="N31" s="61"/>
      <c r="O31" s="61"/>
      <c r="P31" s="204"/>
    </row>
    <row r="32" spans="1:16" s="45" customFormat="1" ht="13.5">
      <c r="A32" s="133">
        <v>14</v>
      </c>
      <c r="B32" s="57"/>
      <c r="C32" s="174" t="s">
        <v>761</v>
      </c>
      <c r="D32" s="55" t="s">
        <v>140</v>
      </c>
      <c r="E32" s="55">
        <v>19</v>
      </c>
      <c r="F32" s="61"/>
      <c r="G32" s="61"/>
      <c r="H32" s="61"/>
      <c r="I32" s="61"/>
      <c r="J32" s="61"/>
      <c r="K32" s="204"/>
      <c r="L32" s="61"/>
      <c r="M32" s="61"/>
      <c r="N32" s="61"/>
      <c r="O32" s="61"/>
      <c r="P32" s="204"/>
    </row>
    <row r="33" spans="1:16" s="45" customFormat="1" ht="13.5">
      <c r="A33" s="133">
        <f>+A30+1</f>
        <v>13</v>
      </c>
      <c r="B33" s="57"/>
      <c r="C33" s="174" t="s">
        <v>762</v>
      </c>
      <c r="D33" s="55" t="s">
        <v>140</v>
      </c>
      <c r="E33" s="55">
        <v>9</v>
      </c>
      <c r="F33" s="61"/>
      <c r="G33" s="61"/>
      <c r="H33" s="61"/>
      <c r="I33" s="61"/>
      <c r="J33" s="61"/>
      <c r="K33" s="204"/>
      <c r="L33" s="61"/>
      <c r="M33" s="61"/>
      <c r="N33" s="61"/>
      <c r="O33" s="61"/>
      <c r="P33" s="204"/>
    </row>
    <row r="34" spans="1:16" s="45" customFormat="1" ht="13.5">
      <c r="A34" s="133">
        <f>+A31+1</f>
        <v>14</v>
      </c>
      <c r="B34" s="57"/>
      <c r="C34" s="174" t="s">
        <v>763</v>
      </c>
      <c r="D34" s="55" t="s">
        <v>140</v>
      </c>
      <c r="E34" s="55">
        <v>1</v>
      </c>
      <c r="F34" s="61"/>
      <c r="G34" s="61"/>
      <c r="H34" s="61"/>
      <c r="I34" s="61"/>
      <c r="J34" s="61"/>
      <c r="K34" s="204"/>
      <c r="L34" s="61"/>
      <c r="M34" s="61"/>
      <c r="N34" s="61"/>
      <c r="O34" s="61"/>
      <c r="P34" s="204"/>
    </row>
    <row r="35" spans="1:16" s="45" customFormat="1" ht="13.5">
      <c r="A35" s="133">
        <v>15</v>
      </c>
      <c r="B35" s="57"/>
      <c r="C35" s="174" t="s">
        <v>764</v>
      </c>
      <c r="D35" s="55" t="s">
        <v>140</v>
      </c>
      <c r="E35" s="55">
        <v>4</v>
      </c>
      <c r="F35" s="61"/>
      <c r="G35" s="61"/>
      <c r="H35" s="61"/>
      <c r="I35" s="61"/>
      <c r="J35" s="61"/>
      <c r="K35" s="204"/>
      <c r="L35" s="61"/>
      <c r="M35" s="61"/>
      <c r="N35" s="61"/>
      <c r="O35" s="61"/>
      <c r="P35" s="204"/>
    </row>
    <row r="36" spans="1:16" s="45" customFormat="1" ht="13.5">
      <c r="A36" s="133">
        <v>16</v>
      </c>
      <c r="B36" s="57"/>
      <c r="C36" s="174" t="s">
        <v>767</v>
      </c>
      <c r="D36" s="55" t="s">
        <v>140</v>
      </c>
      <c r="E36" s="55">
        <v>1</v>
      </c>
      <c r="F36" s="61"/>
      <c r="G36" s="61"/>
      <c r="H36" s="61"/>
      <c r="I36" s="61"/>
      <c r="J36" s="61"/>
      <c r="K36" s="204"/>
      <c r="L36" s="61"/>
      <c r="M36" s="61"/>
      <c r="N36" s="61"/>
      <c r="O36" s="61"/>
      <c r="P36" s="204"/>
    </row>
    <row r="37" spans="1:16" s="45" customFormat="1" ht="13.5">
      <c r="A37" s="133">
        <v>17</v>
      </c>
      <c r="B37" s="57"/>
      <c r="C37" s="174" t="s">
        <v>768</v>
      </c>
      <c r="D37" s="55" t="s">
        <v>140</v>
      </c>
      <c r="E37" s="55">
        <v>2</v>
      </c>
      <c r="F37" s="61"/>
      <c r="G37" s="61"/>
      <c r="H37" s="61"/>
      <c r="I37" s="61"/>
      <c r="J37" s="61"/>
      <c r="K37" s="204"/>
      <c r="L37" s="61"/>
      <c r="M37" s="61"/>
      <c r="N37" s="61"/>
      <c r="O37" s="61"/>
      <c r="P37" s="204"/>
    </row>
    <row r="38" spans="1:16" s="45" customFormat="1" ht="13.5">
      <c r="A38" s="133">
        <v>18</v>
      </c>
      <c r="B38" s="57"/>
      <c r="C38" s="174" t="s">
        <v>769</v>
      </c>
      <c r="D38" s="112" t="s">
        <v>140</v>
      </c>
      <c r="E38" s="55">
        <v>8</v>
      </c>
      <c r="F38" s="61"/>
      <c r="G38" s="61"/>
      <c r="H38" s="61"/>
      <c r="I38" s="61"/>
      <c r="J38" s="61"/>
      <c r="K38" s="204"/>
      <c r="L38" s="61"/>
      <c r="M38" s="61"/>
      <c r="N38" s="61"/>
      <c r="O38" s="61"/>
      <c r="P38" s="204"/>
    </row>
    <row r="39" spans="1:16" s="45" customFormat="1" ht="13.5">
      <c r="A39" s="388" t="s">
        <v>1086</v>
      </c>
      <c r="B39" s="57"/>
      <c r="C39" s="174" t="s">
        <v>1085</v>
      </c>
      <c r="D39" s="112" t="s">
        <v>140</v>
      </c>
      <c r="E39" s="55">
        <v>1</v>
      </c>
      <c r="F39" s="61"/>
      <c r="G39" s="61"/>
      <c r="H39" s="61"/>
      <c r="I39" s="61"/>
      <c r="J39" s="61"/>
      <c r="K39" s="204"/>
      <c r="L39" s="61"/>
      <c r="M39" s="61"/>
      <c r="N39" s="61"/>
      <c r="O39" s="61"/>
      <c r="P39" s="204"/>
    </row>
    <row r="40" spans="1:16" s="45" customFormat="1" ht="13.5">
      <c r="A40" s="133">
        <v>19</v>
      </c>
      <c r="B40" s="57"/>
      <c r="C40" s="174" t="s">
        <v>770</v>
      </c>
      <c r="D40" s="112" t="s">
        <v>140</v>
      </c>
      <c r="E40" s="55">
        <v>1</v>
      </c>
      <c r="F40" s="61"/>
      <c r="G40" s="61"/>
      <c r="H40" s="61"/>
      <c r="I40" s="61"/>
      <c r="J40" s="61"/>
      <c r="K40" s="204"/>
      <c r="L40" s="61"/>
      <c r="M40" s="61"/>
      <c r="N40" s="61"/>
      <c r="O40" s="61"/>
      <c r="P40" s="204"/>
    </row>
    <row r="41" spans="1:16" s="45" customFormat="1" ht="13.5">
      <c r="A41" s="133">
        <v>20</v>
      </c>
      <c r="B41" s="57"/>
      <c r="C41" s="174" t="s">
        <v>771</v>
      </c>
      <c r="D41" s="112" t="s">
        <v>140</v>
      </c>
      <c r="E41" s="55">
        <v>3</v>
      </c>
      <c r="F41" s="61"/>
      <c r="G41" s="61"/>
      <c r="H41" s="61"/>
      <c r="I41" s="61"/>
      <c r="J41" s="61"/>
      <c r="K41" s="204"/>
      <c r="L41" s="61"/>
      <c r="M41" s="61"/>
      <c r="N41" s="61"/>
      <c r="O41" s="61"/>
      <c r="P41" s="204"/>
    </row>
    <row r="42" spans="1:16" s="45" customFormat="1" ht="13.5">
      <c r="A42" s="133">
        <f>+A38+1</f>
        <v>19</v>
      </c>
      <c r="B42" s="57"/>
      <c r="C42" s="174" t="s">
        <v>772</v>
      </c>
      <c r="D42" s="112" t="s">
        <v>140</v>
      </c>
      <c r="E42" s="55">
        <v>2</v>
      </c>
      <c r="F42" s="61"/>
      <c r="G42" s="61"/>
      <c r="H42" s="61"/>
      <c r="I42" s="61"/>
      <c r="J42" s="61"/>
      <c r="K42" s="204"/>
      <c r="L42" s="61"/>
      <c r="M42" s="61"/>
      <c r="N42" s="61"/>
      <c r="O42" s="61"/>
      <c r="P42" s="204"/>
    </row>
    <row r="43" spans="1:16" s="45" customFormat="1" ht="13.5">
      <c r="A43" s="133">
        <f>+A40+1</f>
        <v>20</v>
      </c>
      <c r="B43" s="57"/>
      <c r="C43" s="174" t="s">
        <v>773</v>
      </c>
      <c r="D43" s="112" t="s">
        <v>140</v>
      </c>
      <c r="E43" s="55">
        <v>1</v>
      </c>
      <c r="F43" s="61"/>
      <c r="G43" s="61"/>
      <c r="H43" s="61"/>
      <c r="I43" s="61"/>
      <c r="J43" s="61"/>
      <c r="K43" s="204"/>
      <c r="L43" s="61"/>
      <c r="M43" s="61"/>
      <c r="N43" s="61"/>
      <c r="O43" s="61"/>
      <c r="P43" s="204"/>
    </row>
    <row r="44" spans="1:16" s="45" customFormat="1" ht="13.5">
      <c r="A44" s="133">
        <v>21</v>
      </c>
      <c r="B44" s="57"/>
      <c r="C44" s="174" t="s">
        <v>774</v>
      </c>
      <c r="D44" s="112" t="s">
        <v>140</v>
      </c>
      <c r="E44" s="55">
        <v>1</v>
      </c>
      <c r="F44" s="61"/>
      <c r="G44" s="61"/>
      <c r="H44" s="61"/>
      <c r="I44" s="61"/>
      <c r="J44" s="61"/>
      <c r="K44" s="204"/>
      <c r="L44" s="61"/>
      <c r="M44" s="61"/>
      <c r="N44" s="61"/>
      <c r="O44" s="61"/>
      <c r="P44" s="204"/>
    </row>
    <row r="45" spans="1:16" s="45" customFormat="1" ht="54.75">
      <c r="A45" s="133">
        <v>22</v>
      </c>
      <c r="B45" s="57"/>
      <c r="C45" s="174" t="s">
        <v>586</v>
      </c>
      <c r="D45" s="112" t="s">
        <v>123</v>
      </c>
      <c r="E45" s="10">
        <v>1</v>
      </c>
      <c r="F45" s="61"/>
      <c r="G45" s="61"/>
      <c r="H45" s="61"/>
      <c r="I45" s="61"/>
      <c r="J45" s="61"/>
      <c r="K45" s="204"/>
      <c r="L45" s="61"/>
      <c r="M45" s="61"/>
      <c r="N45" s="61"/>
      <c r="O45" s="61"/>
      <c r="P45" s="204"/>
    </row>
    <row r="46" spans="1:16" s="45" customFormat="1" ht="54.75">
      <c r="A46" s="133">
        <v>23</v>
      </c>
      <c r="B46" s="57"/>
      <c r="C46" s="174" t="s">
        <v>587</v>
      </c>
      <c r="D46" s="112" t="s">
        <v>123</v>
      </c>
      <c r="E46" s="10">
        <v>1</v>
      </c>
      <c r="F46" s="61"/>
      <c r="G46" s="61"/>
      <c r="H46" s="61"/>
      <c r="I46" s="61"/>
      <c r="J46" s="61"/>
      <c r="K46" s="204"/>
      <c r="L46" s="61"/>
      <c r="M46" s="61"/>
      <c r="N46" s="61"/>
      <c r="O46" s="61"/>
      <c r="P46" s="204"/>
    </row>
    <row r="47" spans="1:16" s="45" customFormat="1" ht="14.25" thickBot="1">
      <c r="A47" s="423">
        <v>24</v>
      </c>
      <c r="B47" s="173"/>
      <c r="C47" s="450" t="s">
        <v>775</v>
      </c>
      <c r="D47" s="449" t="s">
        <v>123</v>
      </c>
      <c r="E47" s="401">
        <v>8</v>
      </c>
      <c r="F47" s="215"/>
      <c r="G47" s="215"/>
      <c r="H47" s="215"/>
      <c r="I47" s="215"/>
      <c r="J47" s="215"/>
      <c r="K47" s="451"/>
      <c r="L47" s="215"/>
      <c r="M47" s="215"/>
      <c r="N47" s="215"/>
      <c r="O47" s="215"/>
      <c r="P47" s="451"/>
    </row>
    <row r="48" spans="1:16" ht="13.5" customHeight="1" thickBot="1">
      <c r="A48" s="689" t="s">
        <v>1097</v>
      </c>
      <c r="B48" s="689"/>
      <c r="C48" s="689"/>
      <c r="D48" s="689"/>
      <c r="E48" s="689"/>
      <c r="F48" s="689"/>
      <c r="G48" s="689"/>
      <c r="H48" s="689"/>
      <c r="I48" s="689"/>
      <c r="J48" s="689"/>
      <c r="K48" s="421"/>
      <c r="L48" s="403"/>
      <c r="M48" s="403"/>
      <c r="N48" s="403"/>
      <c r="O48" s="403"/>
      <c r="P48" s="403"/>
    </row>
    <row r="50" spans="1:16" ht="13.5">
      <c r="A50" s="430" t="s">
        <v>1120</v>
      </c>
      <c r="B50" s="431"/>
      <c r="C50" s="431"/>
      <c r="D50" s="432"/>
      <c r="E50" s="432"/>
      <c r="F50" s="432"/>
      <c r="G50" s="432"/>
      <c r="H50" s="432"/>
      <c r="I50" s="432"/>
      <c r="J50" s="432"/>
      <c r="K50" s="432"/>
      <c r="L50" s="432"/>
      <c r="M50" s="432"/>
      <c r="N50" s="432"/>
      <c r="O50" s="431"/>
      <c r="P50" s="431"/>
    </row>
    <row r="52" spans="1:9" ht="15">
      <c r="A52" s="17" t="s">
        <v>31</v>
      </c>
      <c r="B52" s="679"/>
      <c r="C52" s="680"/>
      <c r="D52" s="680"/>
      <c r="E52" s="680"/>
      <c r="F52" s="680"/>
      <c r="G52" s="680"/>
      <c r="H52" s="680"/>
      <c r="I52" s="680"/>
    </row>
    <row r="53" spans="1:9" ht="15">
      <c r="A53" s="18"/>
      <c r="B53" s="660" t="s">
        <v>32</v>
      </c>
      <c r="C53" s="660"/>
      <c r="D53" s="660"/>
      <c r="E53" s="660"/>
      <c r="F53" s="660"/>
      <c r="G53" s="660"/>
      <c r="H53" s="660"/>
      <c r="I53" s="660"/>
    </row>
    <row r="54" spans="1:9" ht="13.5">
      <c r="A54"/>
      <c r="B54" s="1" t="s">
        <v>1102</v>
      </c>
      <c r="C54" s="1"/>
      <c r="D54" s="1"/>
      <c r="E54" s="1"/>
      <c r="F54" s="1"/>
      <c r="G54" s="1"/>
      <c r="H54" s="1"/>
      <c r="I54" s="1"/>
    </row>
    <row r="55" spans="1:9" ht="7.5" customHeight="1">
      <c r="A55" s="1"/>
      <c r="B55" s="1"/>
      <c r="C55" s="1"/>
      <c r="D55" s="1"/>
      <c r="E55" s="1"/>
      <c r="F55" s="1"/>
      <c r="G55" s="1"/>
      <c r="H55" s="1"/>
      <c r="I55" s="1"/>
    </row>
    <row r="56" spans="1:9" ht="15">
      <c r="A56" s="14" t="s">
        <v>33</v>
      </c>
      <c r="B56" s="679"/>
      <c r="C56" s="680"/>
      <c r="D56" s="680"/>
      <c r="E56" s="680"/>
      <c r="F56" s="680"/>
      <c r="G56" s="680"/>
      <c r="H56" s="680"/>
      <c r="I56" s="680"/>
    </row>
    <row r="57" spans="1:9" ht="13.5">
      <c r="A57" s="1"/>
      <c r="B57" s="660" t="s">
        <v>32</v>
      </c>
      <c r="C57" s="660"/>
      <c r="D57" s="660"/>
      <c r="E57" s="660"/>
      <c r="F57" s="660"/>
      <c r="G57" s="660"/>
      <c r="H57" s="660"/>
      <c r="I57" s="660"/>
    </row>
    <row r="58" spans="1:9" ht="13.5">
      <c r="A58" s="1"/>
      <c r="B58" s="395" t="s">
        <v>1101</v>
      </c>
      <c r="C58" s="176"/>
      <c r="D58" s="176"/>
      <c r="E58" s="176"/>
      <c r="F58" s="176"/>
      <c r="G58" s="176"/>
      <c r="H58" s="176"/>
      <c r="I58" s="176"/>
    </row>
  </sheetData>
  <sheetProtection selectLockedCells="1" selectUnlockedCells="1"/>
  <mergeCells count="28">
    <mergeCell ref="M14:M16"/>
    <mergeCell ref="C13:C16"/>
    <mergeCell ref="F13:F16"/>
    <mergeCell ref="G13:G16"/>
    <mergeCell ref="L14:L16"/>
    <mergeCell ref="J14:J16"/>
    <mergeCell ref="K14:K16"/>
    <mergeCell ref="L13:P13"/>
    <mergeCell ref="N14:N16"/>
    <mergeCell ref="O14:O16"/>
    <mergeCell ref="P14:P16"/>
    <mergeCell ref="A13:A16"/>
    <mergeCell ref="B13:B16"/>
    <mergeCell ref="A2:O2"/>
    <mergeCell ref="A3:O3"/>
    <mergeCell ref="A4:O4"/>
    <mergeCell ref="A7:B7"/>
    <mergeCell ref="A8:B8"/>
    <mergeCell ref="D13:D16"/>
    <mergeCell ref="E13:E16"/>
    <mergeCell ref="H13:K13"/>
    <mergeCell ref="I14:I16"/>
    <mergeCell ref="H14:H16"/>
    <mergeCell ref="B57:I57"/>
    <mergeCell ref="A48:J48"/>
    <mergeCell ref="B52:I52"/>
    <mergeCell ref="B53:I53"/>
    <mergeCell ref="B56:I56"/>
  </mergeCells>
  <printOptions horizontalCentered="1"/>
  <pageMargins left="0.15748031496062992" right="0.15748031496062992" top="0.7874015748031497" bottom="0.3937007874015748" header="0.5118110236220472" footer="0"/>
  <pageSetup firstPageNumber="80" useFirstPageNumber="1" horizontalDpi="300" verticalDpi="300" orientation="landscape" paperSize="9" scale="80"/>
</worksheet>
</file>

<file path=xl/worksheets/sheet18.xml><?xml version="1.0" encoding="utf-8"?>
<worksheet xmlns="http://schemas.openxmlformats.org/spreadsheetml/2006/main" xmlns:r="http://schemas.openxmlformats.org/officeDocument/2006/relationships">
  <dimension ref="A1:P61"/>
  <sheetViews>
    <sheetView zoomScaleSheetLayoutView="100" zoomScalePageLayoutView="0" workbookViewId="0" topLeftCell="A1">
      <selection activeCell="A1" sqref="A1"/>
    </sheetView>
  </sheetViews>
  <sheetFormatPr defaultColWidth="9.140625" defaultRowHeight="12.75"/>
  <cols>
    <col min="1" max="1" width="11.00390625" style="53" customWidth="1"/>
    <col min="2" max="2" width="5.421875" style="22" customWidth="1"/>
    <col min="3" max="3" width="57.140625" style="22" customWidth="1"/>
    <col min="4" max="4" width="7.140625" style="36" customWidth="1"/>
    <col min="5" max="9" width="8.421875" style="36" customWidth="1"/>
    <col min="10" max="10" width="9.00390625" style="36" customWidth="1"/>
    <col min="11" max="14" width="8.421875" style="36" customWidth="1"/>
    <col min="15" max="15" width="9.00390625" style="36" customWidth="1"/>
    <col min="16" max="16" width="8.421875" style="22" customWidth="1"/>
    <col min="17" max="16384" width="9.140625" style="22" customWidth="1"/>
  </cols>
  <sheetData>
    <row r="1" spans="1:15" ht="13.5">
      <c r="A1" s="125"/>
      <c r="B1" s="36"/>
      <c r="C1" s="126"/>
      <c r="H1" s="22"/>
      <c r="I1" s="22"/>
      <c r="J1" s="22"/>
      <c r="K1" s="22"/>
      <c r="L1" s="22"/>
      <c r="M1" s="22"/>
      <c r="N1" s="22"/>
      <c r="O1" s="22"/>
    </row>
    <row r="2" spans="1:16" ht="18">
      <c r="A2" s="710" t="s">
        <v>1018</v>
      </c>
      <c r="B2" s="710"/>
      <c r="C2" s="710"/>
      <c r="D2" s="710"/>
      <c r="E2" s="710"/>
      <c r="F2" s="710"/>
      <c r="G2" s="710"/>
      <c r="H2" s="710"/>
      <c r="I2" s="710"/>
      <c r="J2" s="710"/>
      <c r="K2" s="710"/>
      <c r="L2" s="710"/>
      <c r="M2" s="710"/>
      <c r="N2" s="710"/>
      <c r="O2" s="710"/>
      <c r="P2" s="152"/>
    </row>
    <row r="3" spans="1:16" ht="18">
      <c r="A3" s="711" t="e">
        <f>Kopsavilkums!#REF!</f>
        <v>#REF!</v>
      </c>
      <c r="B3" s="712"/>
      <c r="C3" s="712"/>
      <c r="D3" s="712"/>
      <c r="E3" s="712"/>
      <c r="F3" s="712"/>
      <c r="G3" s="712"/>
      <c r="H3" s="712"/>
      <c r="I3" s="712"/>
      <c r="J3" s="712"/>
      <c r="K3" s="712"/>
      <c r="L3" s="712"/>
      <c r="M3" s="712"/>
      <c r="N3" s="712"/>
      <c r="O3" s="712"/>
      <c r="P3" s="153"/>
    </row>
    <row r="4" spans="1:16" ht="13.5">
      <c r="A4" s="713" t="s">
        <v>1141</v>
      </c>
      <c r="B4" s="713"/>
      <c r="C4" s="713"/>
      <c r="D4" s="713"/>
      <c r="E4" s="713"/>
      <c r="F4" s="713"/>
      <c r="G4" s="713"/>
      <c r="H4" s="713"/>
      <c r="I4" s="713"/>
      <c r="J4" s="713"/>
      <c r="K4" s="713"/>
      <c r="L4" s="713"/>
      <c r="M4" s="713"/>
      <c r="N4" s="713"/>
      <c r="O4" s="713"/>
      <c r="P4" s="154"/>
    </row>
    <row r="5" spans="1:16" ht="13.5">
      <c r="A5" s="154"/>
      <c r="B5" s="154"/>
      <c r="C5" s="154"/>
      <c r="D5" s="154"/>
      <c r="E5" s="154"/>
      <c r="F5" s="154"/>
      <c r="G5" s="154"/>
      <c r="H5" s="154"/>
      <c r="I5" s="154"/>
      <c r="J5" s="154"/>
      <c r="K5" s="154"/>
      <c r="L5" s="154"/>
      <c r="M5" s="154"/>
      <c r="N5" s="154"/>
      <c r="O5" s="154"/>
      <c r="P5" s="15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709" t="s">
        <v>1144</v>
      </c>
      <c r="B13" s="707" t="s">
        <v>1149</v>
      </c>
      <c r="C13" s="707" t="s">
        <v>1150</v>
      </c>
      <c r="D13" s="708" t="s">
        <v>1151</v>
      </c>
      <c r="E13" s="707" t="s">
        <v>1152</v>
      </c>
      <c r="F13" s="708" t="s">
        <v>593</v>
      </c>
      <c r="G13" s="708" t="s">
        <v>594</v>
      </c>
      <c r="H13" s="707" t="s">
        <v>793</v>
      </c>
      <c r="I13" s="707"/>
      <c r="J13" s="707"/>
      <c r="K13" s="707"/>
      <c r="L13" s="704" t="s">
        <v>795</v>
      </c>
      <c r="M13" s="704"/>
      <c r="N13" s="704"/>
      <c r="O13" s="704"/>
      <c r="P13" s="704"/>
    </row>
    <row r="14" spans="1:16" ht="20.25" customHeight="1">
      <c r="A14" s="709"/>
      <c r="B14" s="707"/>
      <c r="C14" s="707"/>
      <c r="D14" s="708"/>
      <c r="E14" s="707"/>
      <c r="F14" s="708"/>
      <c r="G14" s="708"/>
      <c r="H14" s="708" t="s">
        <v>1153</v>
      </c>
      <c r="I14" s="708" t="s">
        <v>1154</v>
      </c>
      <c r="J14" s="708" t="s">
        <v>0</v>
      </c>
      <c r="K14" s="708" t="s">
        <v>1</v>
      </c>
      <c r="L14" s="708" t="s">
        <v>998</v>
      </c>
      <c r="M14" s="706" t="s">
        <v>1153</v>
      </c>
      <c r="N14" s="708" t="s">
        <v>1154</v>
      </c>
      <c r="O14" s="708" t="s">
        <v>0</v>
      </c>
      <c r="P14" s="708" t="s">
        <v>2</v>
      </c>
    </row>
    <row r="15" spans="1:16" ht="20.25" customHeight="1">
      <c r="A15" s="709"/>
      <c r="B15" s="707"/>
      <c r="C15" s="707"/>
      <c r="D15" s="708"/>
      <c r="E15" s="707"/>
      <c r="F15" s="708"/>
      <c r="G15" s="708"/>
      <c r="H15" s="708"/>
      <c r="I15" s="708"/>
      <c r="J15" s="708"/>
      <c r="K15" s="708"/>
      <c r="L15" s="708"/>
      <c r="M15" s="706"/>
      <c r="N15" s="708"/>
      <c r="O15" s="708"/>
      <c r="P15" s="708"/>
    </row>
    <row r="16" spans="1:16" ht="20.25" customHeight="1">
      <c r="A16" s="709"/>
      <c r="B16" s="707"/>
      <c r="C16" s="707"/>
      <c r="D16" s="708"/>
      <c r="E16" s="707"/>
      <c r="F16" s="708"/>
      <c r="G16" s="708"/>
      <c r="H16" s="708"/>
      <c r="I16" s="708"/>
      <c r="J16" s="708"/>
      <c r="K16" s="708"/>
      <c r="L16" s="708"/>
      <c r="M16" s="706"/>
      <c r="N16" s="708"/>
      <c r="O16" s="708"/>
      <c r="P16" s="708"/>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179"/>
      <c r="B18" s="95"/>
      <c r="C18" s="96" t="e">
        <f>A3</f>
        <v>#REF!</v>
      </c>
      <c r="D18" s="97"/>
      <c r="E18" s="98"/>
      <c r="F18" s="98"/>
      <c r="G18" s="98"/>
      <c r="H18" s="171"/>
      <c r="I18" s="171"/>
      <c r="J18" s="171"/>
      <c r="K18" s="100"/>
      <c r="L18" s="100"/>
      <c r="M18" s="100"/>
      <c r="N18" s="100"/>
      <c r="O18" s="100"/>
      <c r="P18" s="100"/>
    </row>
    <row r="19" spans="1:16" s="45" customFormat="1" ht="27">
      <c r="A19" s="133">
        <v>1</v>
      </c>
      <c r="B19" s="57"/>
      <c r="C19" s="128" t="s">
        <v>188</v>
      </c>
      <c r="D19" s="10" t="s">
        <v>11</v>
      </c>
      <c r="E19" s="10">
        <v>1442</v>
      </c>
      <c r="F19" s="210"/>
      <c r="G19" s="210"/>
      <c r="H19" s="10"/>
      <c r="I19" s="10"/>
      <c r="J19" s="10"/>
      <c r="K19" s="11"/>
      <c r="L19" s="10"/>
      <c r="M19" s="129"/>
      <c r="N19" s="129"/>
      <c r="O19" s="129"/>
      <c r="P19" s="130"/>
    </row>
    <row r="20" spans="1:16" s="45" customFormat="1" ht="13.5">
      <c r="A20" s="133">
        <v>2</v>
      </c>
      <c r="B20" s="57"/>
      <c r="C20" s="128" t="s">
        <v>185</v>
      </c>
      <c r="D20" s="10" t="s">
        <v>11</v>
      </c>
      <c r="E20" s="210">
        <v>1874.6</v>
      </c>
      <c r="F20" s="210"/>
      <c r="G20" s="210"/>
      <c r="H20" s="10"/>
      <c r="I20" s="10"/>
      <c r="J20" s="10"/>
      <c r="K20" s="11"/>
      <c r="L20" s="10"/>
      <c r="M20" s="129"/>
      <c r="N20" s="129"/>
      <c r="O20" s="129"/>
      <c r="P20" s="130"/>
    </row>
    <row r="21" spans="1:16" s="45" customFormat="1" ht="13.5">
      <c r="A21" s="133">
        <v>3</v>
      </c>
      <c r="B21" s="57"/>
      <c r="C21" s="128" t="s">
        <v>781</v>
      </c>
      <c r="D21" s="10" t="s">
        <v>11</v>
      </c>
      <c r="E21" s="210">
        <v>644.88</v>
      </c>
      <c r="F21" s="210"/>
      <c r="G21" s="210"/>
      <c r="H21" s="10"/>
      <c r="I21" s="10"/>
      <c r="J21" s="10"/>
      <c r="K21" s="11"/>
      <c r="L21" s="10"/>
      <c r="M21" s="129"/>
      <c r="N21" s="129"/>
      <c r="O21" s="129"/>
      <c r="P21" s="130"/>
    </row>
    <row r="22" spans="1:16" s="45" customFormat="1" ht="13.5">
      <c r="A22" s="133">
        <v>4</v>
      </c>
      <c r="B22" s="57"/>
      <c r="C22" s="131" t="s">
        <v>780</v>
      </c>
      <c r="D22" s="10" t="s">
        <v>11</v>
      </c>
      <c r="E22" s="210">
        <v>870.59</v>
      </c>
      <c r="F22" s="210"/>
      <c r="G22" s="210"/>
      <c r="H22" s="10"/>
      <c r="I22" s="10"/>
      <c r="J22" s="10"/>
      <c r="K22" s="11"/>
      <c r="L22" s="10"/>
      <c r="M22" s="129"/>
      <c r="N22" s="129"/>
      <c r="O22" s="129"/>
      <c r="P22" s="130"/>
    </row>
    <row r="23" spans="1:16" s="45" customFormat="1" ht="13.5">
      <c r="A23" s="133">
        <v>5</v>
      </c>
      <c r="B23" s="57"/>
      <c r="C23" s="128" t="s">
        <v>782</v>
      </c>
      <c r="D23" s="10" t="s">
        <v>11</v>
      </c>
      <c r="E23" s="210">
        <v>45.68</v>
      </c>
      <c r="F23" s="210"/>
      <c r="G23" s="210"/>
      <c r="H23" s="10"/>
      <c r="I23" s="10"/>
      <c r="J23" s="10"/>
      <c r="K23" s="11"/>
      <c r="L23" s="10"/>
      <c r="M23" s="129"/>
      <c r="N23" s="129"/>
      <c r="O23" s="129"/>
      <c r="P23" s="130"/>
    </row>
    <row r="24" spans="1:16" s="45" customFormat="1" ht="13.5">
      <c r="A24" s="133">
        <v>6</v>
      </c>
      <c r="B24" s="57"/>
      <c r="C24" s="131" t="s">
        <v>783</v>
      </c>
      <c r="D24" s="10" t="s">
        <v>11</v>
      </c>
      <c r="E24" s="210">
        <v>61.67</v>
      </c>
      <c r="F24" s="210"/>
      <c r="G24" s="210"/>
      <c r="H24" s="10"/>
      <c r="I24" s="10"/>
      <c r="J24" s="10"/>
      <c r="K24" s="11"/>
      <c r="L24" s="10"/>
      <c r="M24" s="129"/>
      <c r="N24" s="129"/>
      <c r="O24" s="129"/>
      <c r="P24" s="130"/>
    </row>
    <row r="25" spans="1:16" s="45" customFormat="1" ht="13.5">
      <c r="A25" s="133">
        <v>7</v>
      </c>
      <c r="B25" s="57"/>
      <c r="C25" s="128" t="s">
        <v>186</v>
      </c>
      <c r="D25" s="10" t="s">
        <v>11</v>
      </c>
      <c r="E25" s="210">
        <v>634.48</v>
      </c>
      <c r="F25" s="210"/>
      <c r="G25" s="210"/>
      <c r="H25" s="10"/>
      <c r="I25" s="10"/>
      <c r="J25" s="10"/>
      <c r="K25" s="11"/>
      <c r="L25" s="10"/>
      <c r="M25" s="129"/>
      <c r="N25" s="129"/>
      <c r="O25" s="129"/>
      <c r="P25" s="130"/>
    </row>
    <row r="26" spans="1:16" s="45" customFormat="1" ht="13.5">
      <c r="A26" s="133">
        <v>8</v>
      </c>
      <c r="B26" s="57"/>
      <c r="C26" s="131" t="s">
        <v>658</v>
      </c>
      <c r="D26" s="10" t="s">
        <v>11</v>
      </c>
      <c r="E26" s="210">
        <v>793.1</v>
      </c>
      <c r="F26" s="210"/>
      <c r="G26" s="210"/>
      <c r="H26" s="10"/>
      <c r="I26" s="10"/>
      <c r="J26" s="10"/>
      <c r="K26" s="11"/>
      <c r="L26" s="10"/>
      <c r="M26" s="129"/>
      <c r="N26" s="129"/>
      <c r="O26" s="129"/>
      <c r="P26" s="130"/>
    </row>
    <row r="27" spans="1:16" s="45" customFormat="1" ht="13.5">
      <c r="A27" s="133">
        <v>9</v>
      </c>
      <c r="B27" s="57"/>
      <c r="C27" s="144" t="s">
        <v>740</v>
      </c>
      <c r="D27" s="10" t="s">
        <v>9</v>
      </c>
      <c r="E27" s="210">
        <v>2884</v>
      </c>
      <c r="F27" s="210"/>
      <c r="G27" s="210"/>
      <c r="H27" s="10"/>
      <c r="I27" s="10"/>
      <c r="J27" s="10"/>
      <c r="K27" s="11"/>
      <c r="L27" s="10"/>
      <c r="M27" s="129"/>
      <c r="N27" s="129"/>
      <c r="O27" s="129"/>
      <c r="P27" s="130"/>
    </row>
    <row r="28" spans="1:16" s="45" customFormat="1" ht="13.5">
      <c r="A28" s="133">
        <v>10</v>
      </c>
      <c r="B28" s="57"/>
      <c r="C28" s="284" t="s">
        <v>777</v>
      </c>
      <c r="D28" s="10" t="s">
        <v>9</v>
      </c>
      <c r="E28" s="210">
        <v>2884</v>
      </c>
      <c r="F28" s="210"/>
      <c r="G28" s="210"/>
      <c r="H28" s="10"/>
      <c r="I28" s="10"/>
      <c r="J28" s="10"/>
      <c r="K28" s="11"/>
      <c r="L28" s="10"/>
      <c r="M28" s="129"/>
      <c r="N28" s="129"/>
      <c r="O28" s="129"/>
      <c r="P28" s="130"/>
    </row>
    <row r="29" spans="1:16" s="45" customFormat="1" ht="13.5">
      <c r="A29" s="133">
        <v>11</v>
      </c>
      <c r="B29" s="57"/>
      <c r="C29" s="284" t="s">
        <v>779</v>
      </c>
      <c r="D29" s="10" t="s">
        <v>120</v>
      </c>
      <c r="E29" s="210">
        <v>711.4</v>
      </c>
      <c r="F29" s="210"/>
      <c r="G29" s="210"/>
      <c r="H29" s="10"/>
      <c r="I29" s="10"/>
      <c r="J29" s="10"/>
      <c r="K29" s="11"/>
      <c r="L29" s="10"/>
      <c r="M29" s="129"/>
      <c r="N29" s="129"/>
      <c r="O29" s="129"/>
      <c r="P29" s="130"/>
    </row>
    <row r="30" spans="1:16" s="45" customFormat="1" ht="13.5">
      <c r="A30" s="133">
        <v>12</v>
      </c>
      <c r="B30" s="57"/>
      <c r="C30" s="284" t="s">
        <v>778</v>
      </c>
      <c r="D30" s="10" t="s">
        <v>120</v>
      </c>
      <c r="E30" s="210">
        <v>400</v>
      </c>
      <c r="F30" s="210"/>
      <c r="G30" s="210"/>
      <c r="H30" s="10"/>
      <c r="I30" s="10"/>
      <c r="J30" s="10"/>
      <c r="K30" s="11"/>
      <c r="L30" s="10"/>
      <c r="M30" s="129"/>
      <c r="N30" s="129"/>
      <c r="O30" s="129"/>
      <c r="P30" s="130"/>
    </row>
    <row r="31" spans="1:16" s="45" customFormat="1" ht="13.5">
      <c r="A31" s="133">
        <v>13</v>
      </c>
      <c r="B31" s="57"/>
      <c r="C31" s="284" t="s">
        <v>627</v>
      </c>
      <c r="D31" s="10" t="s">
        <v>4</v>
      </c>
      <c r="E31" s="210">
        <v>4</v>
      </c>
      <c r="F31" s="210"/>
      <c r="G31" s="210"/>
      <c r="H31" s="10"/>
      <c r="I31" s="10"/>
      <c r="J31" s="10"/>
      <c r="K31" s="11"/>
      <c r="L31" s="10"/>
      <c r="M31" s="129"/>
      <c r="N31" s="129"/>
      <c r="O31" s="129"/>
      <c r="P31" s="130"/>
    </row>
    <row r="32" spans="1:16" s="45" customFormat="1" ht="13.5">
      <c r="A32" s="133">
        <v>14</v>
      </c>
      <c r="B32" s="57"/>
      <c r="C32" s="284" t="s">
        <v>628</v>
      </c>
      <c r="D32" s="10" t="s">
        <v>4</v>
      </c>
      <c r="E32" s="210">
        <v>6</v>
      </c>
      <c r="F32" s="210"/>
      <c r="G32" s="210"/>
      <c r="H32" s="10"/>
      <c r="I32" s="10"/>
      <c r="J32" s="10"/>
      <c r="K32" s="11"/>
      <c r="L32" s="10"/>
      <c r="M32" s="129"/>
      <c r="N32" s="129"/>
      <c r="O32" s="129"/>
      <c r="P32" s="130"/>
    </row>
    <row r="33" spans="1:16" s="45" customFormat="1" ht="13.5">
      <c r="A33" s="133">
        <v>15</v>
      </c>
      <c r="B33" s="57"/>
      <c r="C33" s="284" t="s">
        <v>629</v>
      </c>
      <c r="D33" s="10" t="s">
        <v>4</v>
      </c>
      <c r="E33" s="210">
        <v>1</v>
      </c>
      <c r="F33" s="210"/>
      <c r="G33" s="210"/>
      <c r="H33" s="10"/>
      <c r="I33" s="10"/>
      <c r="J33" s="10"/>
      <c r="K33" s="11"/>
      <c r="L33" s="10"/>
      <c r="M33" s="129"/>
      <c r="N33" s="129"/>
      <c r="O33" s="129"/>
      <c r="P33" s="130"/>
    </row>
    <row r="34" spans="1:16" s="45" customFormat="1" ht="13.5">
      <c r="A34" s="133">
        <v>16</v>
      </c>
      <c r="B34" s="57"/>
      <c r="C34" s="284" t="s">
        <v>630</v>
      </c>
      <c r="D34" s="10" t="s">
        <v>9</v>
      </c>
      <c r="E34" s="210">
        <v>3550</v>
      </c>
      <c r="F34" s="210"/>
      <c r="G34" s="210"/>
      <c r="H34" s="10"/>
      <c r="I34" s="10"/>
      <c r="J34" s="10"/>
      <c r="K34" s="11"/>
      <c r="L34" s="10"/>
      <c r="M34" s="129"/>
      <c r="N34" s="129"/>
      <c r="O34" s="129"/>
      <c r="P34" s="130"/>
    </row>
    <row r="35" spans="1:16" s="45" customFormat="1" ht="13.5">
      <c r="A35" s="133"/>
      <c r="B35" s="57"/>
      <c r="C35" s="335" t="s">
        <v>776</v>
      </c>
      <c r="D35" s="138"/>
      <c r="E35" s="210"/>
      <c r="F35" s="210"/>
      <c r="G35" s="210"/>
      <c r="H35" s="55"/>
      <c r="I35" s="55"/>
      <c r="J35" s="55"/>
      <c r="K35" s="80"/>
      <c r="L35" s="10"/>
      <c r="M35" s="62"/>
      <c r="N35" s="62"/>
      <c r="O35" s="62"/>
      <c r="P35" s="80"/>
    </row>
    <row r="36" spans="1:16" s="45" customFormat="1" ht="13.5">
      <c r="A36" s="133">
        <v>17</v>
      </c>
      <c r="B36" s="57"/>
      <c r="C36" s="132" t="s">
        <v>189</v>
      </c>
      <c r="D36" s="59" t="s">
        <v>6</v>
      </c>
      <c r="E36" s="210">
        <v>1</v>
      </c>
      <c r="F36" s="210"/>
      <c r="G36" s="210"/>
      <c r="H36" s="230"/>
      <c r="I36" s="230"/>
      <c r="J36" s="230"/>
      <c r="K36" s="231"/>
      <c r="L36" s="10"/>
      <c r="M36" s="230"/>
      <c r="N36" s="112"/>
      <c r="O36" s="230"/>
      <c r="P36" s="230"/>
    </row>
    <row r="37" spans="1:16" s="45" customFormat="1" ht="13.5">
      <c r="A37" s="133">
        <v>18</v>
      </c>
      <c r="B37" s="57"/>
      <c r="C37" s="58" t="s">
        <v>641</v>
      </c>
      <c r="D37" s="59" t="s">
        <v>11</v>
      </c>
      <c r="E37" s="210">
        <v>794.4</v>
      </c>
      <c r="F37" s="210"/>
      <c r="G37" s="210"/>
      <c r="H37" s="230"/>
      <c r="I37" s="230"/>
      <c r="J37" s="230"/>
      <c r="K37" s="231"/>
      <c r="L37" s="10"/>
      <c r="M37" s="230"/>
      <c r="N37" s="112"/>
      <c r="O37" s="230"/>
      <c r="P37" s="230"/>
    </row>
    <row r="38" spans="1:16" s="45" customFormat="1" ht="13.5">
      <c r="A38" s="133">
        <v>19</v>
      </c>
      <c r="B38" s="57"/>
      <c r="C38" s="58" t="s">
        <v>642</v>
      </c>
      <c r="D38" s="59" t="s">
        <v>11</v>
      </c>
      <c r="E38" s="210">
        <v>1032.72</v>
      </c>
      <c r="F38" s="210"/>
      <c r="G38" s="210"/>
      <c r="H38" s="230"/>
      <c r="I38" s="230"/>
      <c r="J38" s="230"/>
      <c r="K38" s="231"/>
      <c r="L38" s="10"/>
      <c r="M38" s="230"/>
      <c r="N38" s="112"/>
      <c r="O38" s="230"/>
      <c r="P38" s="230"/>
    </row>
    <row r="39" spans="1:16" s="45" customFormat="1" ht="13.5">
      <c r="A39" s="133">
        <v>20</v>
      </c>
      <c r="B39" s="57"/>
      <c r="C39" s="58" t="s">
        <v>190</v>
      </c>
      <c r="D39" s="59" t="s">
        <v>6</v>
      </c>
      <c r="E39" s="210">
        <v>1</v>
      </c>
      <c r="F39" s="210"/>
      <c r="G39" s="210"/>
      <c r="H39" s="230"/>
      <c r="I39" s="230"/>
      <c r="J39" s="230"/>
      <c r="K39" s="231"/>
      <c r="L39" s="10"/>
      <c r="M39" s="230"/>
      <c r="N39" s="112"/>
      <c r="O39" s="230"/>
      <c r="P39" s="230"/>
    </row>
    <row r="40" spans="1:16" s="45" customFormat="1" ht="27">
      <c r="A40" s="133">
        <v>21</v>
      </c>
      <c r="B40" s="57"/>
      <c r="C40" s="58" t="s">
        <v>191</v>
      </c>
      <c r="D40" s="59" t="s">
        <v>6</v>
      </c>
      <c r="E40" s="10">
        <v>2</v>
      </c>
      <c r="F40" s="10"/>
      <c r="G40" s="210"/>
      <c r="H40" s="230"/>
      <c r="I40" s="230"/>
      <c r="J40" s="230"/>
      <c r="K40" s="231"/>
      <c r="L40" s="10"/>
      <c r="M40" s="230"/>
      <c r="N40" s="112"/>
      <c r="O40" s="230"/>
      <c r="P40" s="230"/>
    </row>
    <row r="41" spans="1:16" s="45" customFormat="1" ht="13.5">
      <c r="A41" s="133">
        <v>22</v>
      </c>
      <c r="B41" s="57"/>
      <c r="C41" s="58" t="s">
        <v>192</v>
      </c>
      <c r="D41" s="59" t="s">
        <v>6</v>
      </c>
      <c r="E41" s="210">
        <v>2</v>
      </c>
      <c r="F41" s="210"/>
      <c r="G41" s="210"/>
      <c r="H41" s="230"/>
      <c r="I41" s="230"/>
      <c r="J41" s="230"/>
      <c r="K41" s="231"/>
      <c r="L41" s="10"/>
      <c r="M41" s="230"/>
      <c r="N41" s="112"/>
      <c r="O41" s="230"/>
      <c r="P41" s="230"/>
    </row>
    <row r="42" spans="1:16" s="45" customFormat="1" ht="13.5">
      <c r="A42" s="133">
        <v>23</v>
      </c>
      <c r="B42" s="57"/>
      <c r="C42" s="232" t="s">
        <v>193</v>
      </c>
      <c r="D42" s="59" t="s">
        <v>6</v>
      </c>
      <c r="E42" s="210">
        <v>1</v>
      </c>
      <c r="F42" s="210"/>
      <c r="G42" s="210"/>
      <c r="H42" s="112"/>
      <c r="I42" s="112"/>
      <c r="J42" s="230"/>
      <c r="K42" s="231"/>
      <c r="L42" s="10"/>
      <c r="M42" s="230"/>
      <c r="N42" s="112"/>
      <c r="O42" s="230"/>
      <c r="P42" s="230"/>
    </row>
    <row r="43" spans="1:16" s="45" customFormat="1" ht="13.5">
      <c r="A43" s="133">
        <v>24</v>
      </c>
      <c r="B43" s="57"/>
      <c r="C43" s="232" t="s">
        <v>194</v>
      </c>
      <c r="D43" s="133" t="s">
        <v>4</v>
      </c>
      <c r="E43" s="210">
        <v>2</v>
      </c>
      <c r="F43" s="210"/>
      <c r="G43" s="210"/>
      <c r="H43" s="112"/>
      <c r="I43" s="112"/>
      <c r="J43" s="230"/>
      <c r="K43" s="231"/>
      <c r="L43" s="10"/>
      <c r="M43" s="230"/>
      <c r="N43" s="112"/>
      <c r="O43" s="230"/>
      <c r="P43" s="230"/>
    </row>
    <row r="44" spans="1:16" s="45" customFormat="1" ht="13.5">
      <c r="A44" s="133">
        <v>25</v>
      </c>
      <c r="B44" s="57"/>
      <c r="C44" s="58" t="s">
        <v>195</v>
      </c>
      <c r="D44" s="59" t="s">
        <v>6</v>
      </c>
      <c r="E44" s="210">
        <v>1</v>
      </c>
      <c r="F44" s="210"/>
      <c r="G44" s="210"/>
      <c r="H44" s="230"/>
      <c r="I44" s="230"/>
      <c r="J44" s="230"/>
      <c r="K44" s="231"/>
      <c r="L44" s="10"/>
      <c r="M44" s="230"/>
      <c r="N44" s="112"/>
      <c r="O44" s="230"/>
      <c r="P44" s="230"/>
    </row>
    <row r="45" spans="1:16" s="45" customFormat="1" ht="13.5">
      <c r="A45" s="133">
        <v>26</v>
      </c>
      <c r="B45" s="57"/>
      <c r="C45" s="232" t="s">
        <v>196</v>
      </c>
      <c r="D45" s="133" t="s">
        <v>4</v>
      </c>
      <c r="E45" s="210">
        <v>2</v>
      </c>
      <c r="F45" s="210"/>
      <c r="G45" s="210"/>
      <c r="H45" s="112"/>
      <c r="I45" s="112"/>
      <c r="J45" s="230"/>
      <c r="K45" s="231"/>
      <c r="L45" s="10"/>
      <c r="M45" s="230"/>
      <c r="N45" s="112"/>
      <c r="O45" s="230"/>
      <c r="P45" s="230"/>
    </row>
    <row r="46" spans="1:16" s="45" customFormat="1" ht="13.5">
      <c r="A46" s="133">
        <v>27</v>
      </c>
      <c r="B46" s="57"/>
      <c r="C46" s="58" t="s">
        <v>197</v>
      </c>
      <c r="D46" s="59" t="s">
        <v>9</v>
      </c>
      <c r="E46" s="210">
        <v>800</v>
      </c>
      <c r="F46" s="210"/>
      <c r="G46" s="210"/>
      <c r="H46" s="230"/>
      <c r="I46" s="230"/>
      <c r="J46" s="230"/>
      <c r="K46" s="231"/>
      <c r="L46" s="10"/>
      <c r="M46" s="230"/>
      <c r="N46" s="112"/>
      <c r="O46" s="230"/>
      <c r="P46" s="230"/>
    </row>
    <row r="47" spans="1:16" s="45" customFormat="1" ht="13.5">
      <c r="A47" s="133">
        <v>28</v>
      </c>
      <c r="B47" s="57"/>
      <c r="C47" s="232" t="s">
        <v>198</v>
      </c>
      <c r="D47" s="133" t="s">
        <v>9</v>
      </c>
      <c r="E47" s="210">
        <v>800</v>
      </c>
      <c r="F47" s="210"/>
      <c r="G47" s="210"/>
      <c r="H47" s="112"/>
      <c r="I47" s="112"/>
      <c r="J47" s="112"/>
      <c r="K47" s="231"/>
      <c r="L47" s="10"/>
      <c r="M47" s="230"/>
      <c r="N47" s="112"/>
      <c r="O47" s="230"/>
      <c r="P47" s="230"/>
    </row>
    <row r="48" spans="1:16" s="45" customFormat="1" ht="13.5">
      <c r="A48" s="133">
        <v>29</v>
      </c>
      <c r="B48" s="57"/>
      <c r="C48" s="232" t="s">
        <v>199</v>
      </c>
      <c r="D48" s="133" t="s">
        <v>6</v>
      </c>
      <c r="E48" s="210">
        <v>1</v>
      </c>
      <c r="F48" s="210"/>
      <c r="G48" s="210"/>
      <c r="H48" s="112"/>
      <c r="I48" s="112"/>
      <c r="J48" s="112"/>
      <c r="K48" s="231"/>
      <c r="L48" s="10"/>
      <c r="M48" s="230"/>
      <c r="N48" s="112"/>
      <c r="O48" s="230"/>
      <c r="P48" s="230"/>
    </row>
    <row r="49" spans="1:16" s="45" customFormat="1" ht="13.5">
      <c r="A49" s="133">
        <v>30</v>
      </c>
      <c r="B49" s="57"/>
      <c r="C49" s="233" t="s">
        <v>200</v>
      </c>
      <c r="D49" s="133" t="s">
        <v>201</v>
      </c>
      <c r="E49" s="210">
        <v>10</v>
      </c>
      <c r="F49" s="210"/>
      <c r="G49" s="210"/>
      <c r="H49" s="112"/>
      <c r="I49" s="112"/>
      <c r="J49" s="112"/>
      <c r="K49" s="231"/>
      <c r="L49" s="10"/>
      <c r="M49" s="230"/>
      <c r="N49" s="112"/>
      <c r="O49" s="230"/>
      <c r="P49" s="230"/>
    </row>
    <row r="50" spans="1:16" s="45" customFormat="1" ht="14.25" thickBot="1">
      <c r="A50" s="423">
        <v>31</v>
      </c>
      <c r="B50" s="173"/>
      <c r="C50" s="417" t="s">
        <v>847</v>
      </c>
      <c r="D50" s="449" t="s">
        <v>3</v>
      </c>
      <c r="E50" s="435">
        <v>60</v>
      </c>
      <c r="F50" s="435"/>
      <c r="G50" s="435"/>
      <c r="H50" s="447"/>
      <c r="I50" s="447"/>
      <c r="J50" s="447"/>
      <c r="K50" s="114"/>
      <c r="L50" s="401"/>
      <c r="M50" s="115"/>
      <c r="N50" s="115"/>
      <c r="O50" s="115"/>
      <c r="P50" s="115"/>
    </row>
    <row r="51" spans="1:16" ht="13.5" customHeight="1" thickBot="1">
      <c r="A51" s="689" t="s">
        <v>1097</v>
      </c>
      <c r="B51" s="689"/>
      <c r="C51" s="689"/>
      <c r="D51" s="689"/>
      <c r="E51" s="689"/>
      <c r="F51" s="689"/>
      <c r="G51" s="689"/>
      <c r="H51" s="689"/>
      <c r="I51" s="689"/>
      <c r="J51" s="689"/>
      <c r="K51" s="421"/>
      <c r="L51" s="403"/>
      <c r="M51" s="403"/>
      <c r="N51" s="403"/>
      <c r="O51" s="403"/>
      <c r="P51" s="403"/>
    </row>
    <row r="53" spans="1:16" ht="13.5">
      <c r="A53" s="430" t="s">
        <v>1120</v>
      </c>
      <c r="B53" s="431"/>
      <c r="C53" s="431"/>
      <c r="D53" s="432"/>
      <c r="E53" s="432"/>
      <c r="F53" s="432"/>
      <c r="G53" s="432"/>
      <c r="H53" s="432"/>
      <c r="I53" s="432"/>
      <c r="J53" s="432"/>
      <c r="K53" s="432"/>
      <c r="L53" s="432"/>
      <c r="M53" s="432"/>
      <c r="N53" s="432"/>
      <c r="O53" s="431"/>
      <c r="P53" s="431"/>
    </row>
    <row r="55" spans="1:9" ht="15">
      <c r="A55" s="17" t="s">
        <v>31</v>
      </c>
      <c r="B55" s="679"/>
      <c r="C55" s="680"/>
      <c r="D55" s="680"/>
      <c r="E55" s="680"/>
      <c r="F55" s="680"/>
      <c r="G55" s="680"/>
      <c r="H55" s="680"/>
      <c r="I55" s="680"/>
    </row>
    <row r="56" spans="1:9" ht="15">
      <c r="A56" s="18"/>
      <c r="B56" s="660" t="s">
        <v>32</v>
      </c>
      <c r="C56" s="660"/>
      <c r="D56" s="660"/>
      <c r="E56" s="660"/>
      <c r="F56" s="660"/>
      <c r="G56" s="660"/>
      <c r="H56" s="660"/>
      <c r="I56" s="660"/>
    </row>
    <row r="57" spans="1:9" ht="13.5">
      <c r="A57"/>
      <c r="B57" s="1" t="s">
        <v>1102</v>
      </c>
      <c r="C57" s="1"/>
      <c r="D57" s="1"/>
      <c r="E57" s="1"/>
      <c r="F57" s="1"/>
      <c r="G57" s="1"/>
      <c r="H57" s="1"/>
      <c r="I57" s="1"/>
    </row>
    <row r="58" spans="1:9" ht="13.5">
      <c r="A58" s="1"/>
      <c r="B58" s="1"/>
      <c r="C58" s="1"/>
      <c r="D58" s="1"/>
      <c r="E58" s="1"/>
      <c r="F58" s="1"/>
      <c r="G58" s="1"/>
      <c r="H58" s="1"/>
      <c r="I58" s="1"/>
    </row>
    <row r="59" spans="1:9" ht="15">
      <c r="A59" s="14" t="s">
        <v>33</v>
      </c>
      <c r="B59" s="679"/>
      <c r="C59" s="680"/>
      <c r="D59" s="680"/>
      <c r="E59" s="680"/>
      <c r="F59" s="680"/>
      <c r="G59" s="680"/>
      <c r="H59" s="680"/>
      <c r="I59" s="680"/>
    </row>
    <row r="60" spans="1:9" ht="13.5">
      <c r="A60" s="1"/>
      <c r="B60" s="660" t="s">
        <v>32</v>
      </c>
      <c r="C60" s="660"/>
      <c r="D60" s="660"/>
      <c r="E60" s="660"/>
      <c r="F60" s="660"/>
      <c r="G60" s="660"/>
      <c r="H60" s="660"/>
      <c r="I60" s="660"/>
    </row>
    <row r="61" spans="1:9" ht="13.5">
      <c r="A61" s="1"/>
      <c r="B61" s="395" t="s">
        <v>1101</v>
      </c>
      <c r="C61" s="176"/>
      <c r="D61" s="176"/>
      <c r="E61" s="176"/>
      <c r="F61" s="176"/>
      <c r="G61" s="176"/>
      <c r="H61" s="176"/>
      <c r="I61" s="176"/>
    </row>
  </sheetData>
  <sheetProtection selectLockedCells="1" selectUnlockedCells="1"/>
  <mergeCells count="28">
    <mergeCell ref="M14:M16"/>
    <mergeCell ref="C13:C16"/>
    <mergeCell ref="F13:F16"/>
    <mergeCell ref="G13:G16"/>
    <mergeCell ref="L14:L16"/>
    <mergeCell ref="J14:J16"/>
    <mergeCell ref="K14:K16"/>
    <mergeCell ref="L13:P13"/>
    <mergeCell ref="N14:N16"/>
    <mergeCell ref="O14:O16"/>
    <mergeCell ref="P14:P16"/>
    <mergeCell ref="A13:A16"/>
    <mergeCell ref="B13:B16"/>
    <mergeCell ref="A2:O2"/>
    <mergeCell ref="A3:O3"/>
    <mergeCell ref="A4:O4"/>
    <mergeCell ref="A7:B7"/>
    <mergeCell ref="A8:B8"/>
    <mergeCell ref="D13:D16"/>
    <mergeCell ref="E13:E16"/>
    <mergeCell ref="H13:K13"/>
    <mergeCell ref="I14:I16"/>
    <mergeCell ref="H14:H16"/>
    <mergeCell ref="B60:I60"/>
    <mergeCell ref="A51:J51"/>
    <mergeCell ref="B55:I55"/>
    <mergeCell ref="B56:I56"/>
    <mergeCell ref="B59:I59"/>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worksheet>
</file>

<file path=xl/worksheets/sheet19.xml><?xml version="1.0" encoding="utf-8"?>
<worksheet xmlns="http://schemas.openxmlformats.org/spreadsheetml/2006/main" xmlns:r="http://schemas.openxmlformats.org/officeDocument/2006/relationships">
  <dimension ref="A1:R83"/>
  <sheetViews>
    <sheetView zoomScaleSheetLayoutView="100" zoomScalePageLayoutView="0" workbookViewId="0" topLeftCell="A1">
      <selection activeCell="A1" sqref="A1"/>
    </sheetView>
  </sheetViews>
  <sheetFormatPr defaultColWidth="9.140625" defaultRowHeight="12.75"/>
  <cols>
    <col min="1" max="1" width="10.7109375" style="53" customWidth="1"/>
    <col min="2" max="2" width="6.140625" style="22" customWidth="1"/>
    <col min="3" max="3" width="37.140625" style="22" customWidth="1"/>
    <col min="4" max="5" width="10.00390625" style="36" customWidth="1"/>
    <col min="6" max="6" width="7.140625" style="36" customWidth="1"/>
    <col min="7" max="7" width="7.8515625" style="36" customWidth="1"/>
    <col min="8" max="11" width="8.421875" style="36" customWidth="1"/>
    <col min="12" max="12" width="9.00390625" style="36" customWidth="1"/>
    <col min="13" max="14" width="8.421875" style="36" customWidth="1"/>
    <col min="15" max="16" width="8.421875" style="22" customWidth="1"/>
    <col min="17" max="17" width="9.28125" style="22" customWidth="1"/>
    <col min="18" max="18" width="8.421875" style="22" customWidth="1"/>
    <col min="19" max="16384" width="9.140625" style="22" customWidth="1"/>
  </cols>
  <sheetData>
    <row r="1" spans="1:14" ht="13.5">
      <c r="A1" s="19"/>
      <c r="B1" s="20"/>
      <c r="C1" s="21"/>
      <c r="D1" s="20"/>
      <c r="E1" s="20"/>
      <c r="F1" s="22"/>
      <c r="G1" s="22"/>
      <c r="H1" s="22"/>
      <c r="I1" s="22"/>
      <c r="J1" s="22"/>
      <c r="K1" s="22"/>
      <c r="L1" s="22"/>
      <c r="M1" s="22"/>
      <c r="N1" s="22"/>
    </row>
    <row r="2" spans="1:18" ht="18">
      <c r="A2" s="690" t="s">
        <v>187</v>
      </c>
      <c r="B2" s="690"/>
      <c r="C2" s="690"/>
      <c r="D2" s="690"/>
      <c r="E2" s="690"/>
      <c r="F2" s="690"/>
      <c r="G2" s="690"/>
      <c r="H2" s="690"/>
      <c r="I2" s="690"/>
      <c r="J2" s="690"/>
      <c r="K2" s="690"/>
      <c r="L2" s="690"/>
      <c r="M2" s="690"/>
      <c r="N2" s="690"/>
      <c r="O2" s="690"/>
      <c r="P2" s="690"/>
      <c r="Q2" s="690"/>
      <c r="R2" s="690"/>
    </row>
    <row r="3" spans="1:18" ht="18">
      <c r="A3" s="691" t="e">
        <f>Kopsavilkums!#REF!</f>
        <v>#REF!</v>
      </c>
      <c r="B3" s="691"/>
      <c r="C3" s="691"/>
      <c r="D3" s="691"/>
      <c r="E3" s="691"/>
      <c r="F3" s="691"/>
      <c r="G3" s="691"/>
      <c r="H3" s="691"/>
      <c r="I3" s="691"/>
      <c r="J3" s="691"/>
      <c r="K3" s="691"/>
      <c r="L3" s="691"/>
      <c r="M3" s="691"/>
      <c r="N3" s="691"/>
      <c r="O3" s="691"/>
      <c r="P3" s="691"/>
      <c r="Q3" s="691"/>
      <c r="R3" s="691"/>
    </row>
    <row r="4" spans="1:18" ht="13.5">
      <c r="A4" s="693" t="s">
        <v>1141</v>
      </c>
      <c r="B4" s="693"/>
      <c r="C4" s="693"/>
      <c r="D4" s="693"/>
      <c r="E4" s="693"/>
      <c r="F4" s="693"/>
      <c r="G4" s="693"/>
      <c r="H4" s="693"/>
      <c r="I4" s="693"/>
      <c r="J4" s="693"/>
      <c r="K4" s="693"/>
      <c r="L4" s="693"/>
      <c r="M4" s="693"/>
      <c r="N4" s="693"/>
      <c r="O4" s="693"/>
      <c r="P4" s="693"/>
      <c r="Q4" s="693"/>
      <c r="R4" s="693"/>
    </row>
    <row r="5" spans="1:18" ht="13.5">
      <c r="A5" s="124"/>
      <c r="B5" s="124"/>
      <c r="C5" s="124"/>
      <c r="D5" s="124"/>
      <c r="E5" s="124"/>
      <c r="F5" s="124"/>
      <c r="G5" s="124"/>
      <c r="H5" s="124"/>
      <c r="I5" s="124"/>
      <c r="J5" s="124"/>
      <c r="K5" s="124"/>
      <c r="L5" s="124"/>
      <c r="M5" s="124"/>
      <c r="N5" s="124"/>
      <c r="O5" s="124"/>
      <c r="P5" s="124"/>
      <c r="Q5" s="124"/>
      <c r="R5" s="124"/>
    </row>
    <row r="6" spans="1:14" ht="13.5">
      <c r="A6" s="394" t="s">
        <v>1098</v>
      </c>
      <c r="B6" s="20"/>
      <c r="C6" s="396" t="s">
        <v>229</v>
      </c>
      <c r="D6" s="23"/>
      <c r="E6" s="23"/>
      <c r="F6" s="23"/>
      <c r="G6" s="23"/>
      <c r="H6" s="22"/>
      <c r="I6" s="22"/>
      <c r="J6" s="22"/>
      <c r="K6" s="22"/>
      <c r="L6" s="22"/>
      <c r="M6" s="22"/>
      <c r="N6" s="22"/>
    </row>
    <row r="7" spans="1:7" s="25" customFormat="1" ht="13.5">
      <c r="A7" s="686" t="s">
        <v>1142</v>
      </c>
      <c r="B7" s="686"/>
      <c r="C7" s="148" t="s">
        <v>1104</v>
      </c>
      <c r="D7" s="24"/>
      <c r="E7" s="24"/>
      <c r="F7" s="24"/>
      <c r="G7" s="24"/>
    </row>
    <row r="8" spans="1:7" s="25" customFormat="1" ht="13.5">
      <c r="A8" s="686" t="s">
        <v>1143</v>
      </c>
      <c r="B8" s="686"/>
      <c r="C8" s="297" t="s">
        <v>230</v>
      </c>
      <c r="D8" s="24"/>
      <c r="E8" s="24"/>
      <c r="F8" s="24"/>
      <c r="G8" s="24"/>
    </row>
    <row r="9" spans="1:15" ht="13.5">
      <c r="A9" s="296" t="s">
        <v>1103</v>
      </c>
      <c r="B9" s="147"/>
      <c r="C9" s="398"/>
      <c r="D9" s="28"/>
      <c r="E9" s="28"/>
      <c r="F9" s="28"/>
      <c r="G9" s="28"/>
      <c r="H9" s="20"/>
      <c r="I9" s="20"/>
      <c r="J9" s="20"/>
      <c r="K9" s="20"/>
      <c r="L9" s="20"/>
      <c r="M9" s="29"/>
      <c r="N9" s="20"/>
      <c r="O9" s="30"/>
    </row>
    <row r="10" spans="1:18" ht="13.5">
      <c r="A10" s="146"/>
      <c r="B10" s="147"/>
      <c r="C10" s="254"/>
      <c r="D10" s="28"/>
      <c r="E10" s="28"/>
      <c r="F10" s="28"/>
      <c r="G10" s="28"/>
      <c r="H10" s="20"/>
      <c r="I10" s="20"/>
      <c r="J10" s="20"/>
      <c r="K10" s="20"/>
      <c r="L10" s="20"/>
      <c r="M10" s="29"/>
      <c r="N10" s="20"/>
      <c r="O10" s="30"/>
      <c r="Q10" s="32"/>
      <c r="R10" s="13"/>
    </row>
    <row r="11" spans="1:18" ht="13.5">
      <c r="A11" s="392" t="s">
        <v>1099</v>
      </c>
      <c r="B11" s="31"/>
      <c r="C11" s="254"/>
      <c r="D11" s="28"/>
      <c r="E11" s="28"/>
      <c r="F11" s="28"/>
      <c r="G11" s="28"/>
      <c r="H11" s="20"/>
      <c r="I11" s="20"/>
      <c r="J11" s="20"/>
      <c r="K11" s="20"/>
      <c r="L11" s="20"/>
      <c r="M11" s="29"/>
      <c r="N11" s="22"/>
      <c r="O11" s="32"/>
      <c r="P11" s="393"/>
      <c r="Q11" s="33"/>
      <c r="R11" s="32" t="s">
        <v>1100</v>
      </c>
    </row>
    <row r="12" spans="1:18" ht="13.5">
      <c r="A12" s="392"/>
      <c r="B12" s="31"/>
      <c r="C12" s="254"/>
      <c r="D12" s="28"/>
      <c r="E12" s="28"/>
      <c r="F12" s="28"/>
      <c r="G12" s="28"/>
      <c r="H12" s="20"/>
      <c r="I12" s="20"/>
      <c r="J12" s="20"/>
      <c r="K12" s="20"/>
      <c r="L12" s="20"/>
      <c r="M12" s="29"/>
      <c r="N12" s="22"/>
      <c r="O12" s="32"/>
      <c r="P12" s="393"/>
      <c r="Q12" s="33"/>
      <c r="R12" s="32"/>
    </row>
    <row r="13" spans="1:18" ht="12.75" customHeight="1">
      <c r="A13" s="688" t="s">
        <v>1144</v>
      </c>
      <c r="B13" s="698" t="s">
        <v>1149</v>
      </c>
      <c r="C13" s="704" t="s">
        <v>1150</v>
      </c>
      <c r="D13" s="717" t="s">
        <v>143</v>
      </c>
      <c r="E13" s="704" t="s">
        <v>244</v>
      </c>
      <c r="F13" s="714" t="s">
        <v>1002</v>
      </c>
      <c r="G13" s="704" t="s">
        <v>1152</v>
      </c>
      <c r="H13" s="683" t="s">
        <v>593</v>
      </c>
      <c r="I13" s="683" t="s">
        <v>594</v>
      </c>
      <c r="J13" s="704" t="s">
        <v>793</v>
      </c>
      <c r="K13" s="704"/>
      <c r="L13" s="704"/>
      <c r="M13" s="704"/>
      <c r="N13" s="676" t="s">
        <v>795</v>
      </c>
      <c r="O13" s="677"/>
      <c r="P13" s="677"/>
      <c r="Q13" s="677"/>
      <c r="R13" s="678"/>
    </row>
    <row r="14" spans="1:18" ht="20.25" customHeight="1">
      <c r="A14" s="688"/>
      <c r="B14" s="698"/>
      <c r="C14" s="704"/>
      <c r="D14" s="718"/>
      <c r="E14" s="704"/>
      <c r="F14" s="715"/>
      <c r="G14" s="704"/>
      <c r="H14" s="684"/>
      <c r="I14" s="684"/>
      <c r="J14" s="708" t="s">
        <v>1153</v>
      </c>
      <c r="K14" s="708" t="s">
        <v>1154</v>
      </c>
      <c r="L14" s="708" t="s">
        <v>0</v>
      </c>
      <c r="M14" s="705" t="s">
        <v>1</v>
      </c>
      <c r="N14" s="683" t="s">
        <v>998</v>
      </c>
      <c r="O14" s="706" t="s">
        <v>1153</v>
      </c>
      <c r="P14" s="705" t="s">
        <v>1154</v>
      </c>
      <c r="Q14" s="705" t="s">
        <v>0</v>
      </c>
      <c r="R14" s="705" t="s">
        <v>2</v>
      </c>
    </row>
    <row r="15" spans="1:18" ht="20.25" customHeight="1">
      <c r="A15" s="688"/>
      <c r="B15" s="698"/>
      <c r="C15" s="704"/>
      <c r="D15" s="718"/>
      <c r="E15" s="704"/>
      <c r="F15" s="715"/>
      <c r="G15" s="704"/>
      <c r="H15" s="684"/>
      <c r="I15" s="684"/>
      <c r="J15" s="708"/>
      <c r="K15" s="708"/>
      <c r="L15" s="708"/>
      <c r="M15" s="705"/>
      <c r="N15" s="684"/>
      <c r="O15" s="706"/>
      <c r="P15" s="705"/>
      <c r="Q15" s="705"/>
      <c r="R15" s="705"/>
    </row>
    <row r="16" spans="1:18" ht="20.25" customHeight="1">
      <c r="A16" s="688"/>
      <c r="B16" s="698"/>
      <c r="C16" s="704"/>
      <c r="D16" s="719"/>
      <c r="E16" s="704"/>
      <c r="F16" s="716"/>
      <c r="G16" s="704"/>
      <c r="H16" s="685"/>
      <c r="I16" s="685"/>
      <c r="J16" s="708"/>
      <c r="K16" s="708"/>
      <c r="L16" s="708"/>
      <c r="M16" s="705"/>
      <c r="N16" s="685"/>
      <c r="O16" s="706"/>
      <c r="P16" s="705"/>
      <c r="Q16" s="705"/>
      <c r="R16" s="705"/>
    </row>
    <row r="17" spans="1:18" s="36" customFormat="1" ht="13.5">
      <c r="A17" s="34">
        <v>1</v>
      </c>
      <c r="B17" s="162">
        <v>2</v>
      </c>
      <c r="C17" s="73">
        <v>3</v>
      </c>
      <c r="D17" s="34">
        <v>4</v>
      </c>
      <c r="E17" s="162">
        <v>5</v>
      </c>
      <c r="F17" s="34">
        <v>7</v>
      </c>
      <c r="G17" s="162">
        <v>8</v>
      </c>
      <c r="H17" s="73">
        <v>9</v>
      </c>
      <c r="I17" s="34">
        <v>10</v>
      </c>
      <c r="J17" s="162">
        <v>11</v>
      </c>
      <c r="K17" s="73">
        <v>12</v>
      </c>
      <c r="L17" s="34">
        <v>13</v>
      </c>
      <c r="M17" s="162">
        <v>14</v>
      </c>
      <c r="N17" s="73">
        <v>15</v>
      </c>
      <c r="O17" s="34">
        <v>16</v>
      </c>
      <c r="P17" s="162">
        <v>17</v>
      </c>
      <c r="Q17" s="73">
        <v>18</v>
      </c>
      <c r="R17" s="34">
        <v>19</v>
      </c>
    </row>
    <row r="18" spans="1:18" s="45" customFormat="1" ht="13.5">
      <c r="A18" s="105"/>
      <c r="B18" s="163"/>
      <c r="C18" s="96" t="e">
        <f>A3</f>
        <v>#REF!</v>
      </c>
      <c r="D18" s="96"/>
      <c r="E18" s="96"/>
      <c r="F18" s="98"/>
      <c r="G18" s="98"/>
      <c r="H18" s="98"/>
      <c r="I18" s="98"/>
      <c r="J18" s="171"/>
      <c r="K18" s="171"/>
      <c r="L18" s="171"/>
      <c r="M18" s="100"/>
      <c r="N18" s="100"/>
      <c r="O18" s="100"/>
      <c r="P18" s="100"/>
      <c r="Q18" s="100"/>
      <c r="R18" s="100"/>
    </row>
    <row r="19" spans="1:18" s="45" customFormat="1" ht="13.5">
      <c r="A19" s="63">
        <v>1</v>
      </c>
      <c r="B19" s="108"/>
      <c r="C19" s="218" t="s">
        <v>245</v>
      </c>
      <c r="D19" s="218"/>
      <c r="E19" s="174"/>
      <c r="F19" s="336" t="s">
        <v>6</v>
      </c>
      <c r="G19" s="336">
        <v>1</v>
      </c>
      <c r="H19" s="174"/>
      <c r="I19" s="210"/>
      <c r="J19" s="55"/>
      <c r="K19" s="55"/>
      <c r="L19" s="55"/>
      <c r="M19" s="80"/>
      <c r="N19" s="62"/>
      <c r="O19" s="62"/>
      <c r="P19" s="62"/>
      <c r="Q19" s="62"/>
      <c r="R19" s="80"/>
    </row>
    <row r="20" spans="1:18" s="45" customFormat="1" ht="13.5">
      <c r="A20" s="63">
        <v>2</v>
      </c>
      <c r="B20" s="108"/>
      <c r="C20" s="218" t="s">
        <v>246</v>
      </c>
      <c r="D20" s="218"/>
      <c r="E20" s="174"/>
      <c r="F20" s="336" t="s">
        <v>6</v>
      </c>
      <c r="G20" s="336">
        <v>1</v>
      </c>
      <c r="H20" s="174"/>
      <c r="I20" s="210"/>
      <c r="J20" s="55"/>
      <c r="K20" s="55"/>
      <c r="L20" s="55"/>
      <c r="M20" s="80"/>
      <c r="N20" s="62"/>
      <c r="O20" s="62"/>
      <c r="P20" s="62"/>
      <c r="Q20" s="62"/>
      <c r="R20" s="80"/>
    </row>
    <row r="21" spans="1:18" s="45" customFormat="1" ht="13.5">
      <c r="A21" s="63">
        <v>3</v>
      </c>
      <c r="B21" s="108"/>
      <c r="C21" s="337" t="s">
        <v>247</v>
      </c>
      <c r="D21" s="337"/>
      <c r="E21" s="174"/>
      <c r="F21" s="336" t="s">
        <v>6</v>
      </c>
      <c r="G21" s="336">
        <v>1</v>
      </c>
      <c r="H21" s="174"/>
      <c r="I21" s="210"/>
      <c r="J21" s="55"/>
      <c r="K21" s="55"/>
      <c r="L21" s="55"/>
      <c r="M21" s="80"/>
      <c r="N21" s="62"/>
      <c r="O21" s="62"/>
      <c r="P21" s="62"/>
      <c r="Q21" s="62"/>
      <c r="R21" s="80"/>
    </row>
    <row r="22" spans="1:18" s="45" customFormat="1" ht="13.5">
      <c r="A22" s="63"/>
      <c r="B22" s="108"/>
      <c r="C22" s="117" t="s">
        <v>248</v>
      </c>
      <c r="D22" s="379"/>
      <c r="E22" s="380"/>
      <c r="F22" s="381"/>
      <c r="G22" s="381"/>
      <c r="H22" s="381"/>
      <c r="I22" s="381"/>
      <c r="J22" s="55"/>
      <c r="K22" s="55"/>
      <c r="L22" s="55"/>
      <c r="M22" s="80"/>
      <c r="N22" s="80"/>
      <c r="O22" s="62"/>
      <c r="P22" s="62"/>
      <c r="Q22" s="62"/>
      <c r="R22" s="80"/>
    </row>
    <row r="23" spans="1:18" s="45" customFormat="1" ht="27">
      <c r="A23" s="63">
        <v>4</v>
      </c>
      <c r="B23" s="108"/>
      <c r="C23" s="338" t="s">
        <v>982</v>
      </c>
      <c r="D23" s="336">
        <v>15</v>
      </c>
      <c r="E23" s="336" t="s">
        <v>249</v>
      </c>
      <c r="F23" s="336" t="s">
        <v>120</v>
      </c>
      <c r="G23" s="336">
        <v>1580</v>
      </c>
      <c r="H23" s="174"/>
      <c r="I23" s="210"/>
      <c r="J23" s="55"/>
      <c r="K23" s="55"/>
      <c r="L23" s="55"/>
      <c r="M23" s="80"/>
      <c r="N23" s="62"/>
      <c r="O23" s="62"/>
      <c r="P23" s="62"/>
      <c r="Q23" s="62"/>
      <c r="R23" s="80"/>
    </row>
    <row r="24" spans="1:18" s="45" customFormat="1" ht="27">
      <c r="A24" s="63">
        <v>5</v>
      </c>
      <c r="B24" s="108"/>
      <c r="C24" s="338" t="s">
        <v>982</v>
      </c>
      <c r="D24" s="336">
        <v>18</v>
      </c>
      <c r="E24" s="336" t="s">
        <v>249</v>
      </c>
      <c r="F24" s="336" t="s">
        <v>120</v>
      </c>
      <c r="G24" s="336">
        <v>200</v>
      </c>
      <c r="H24" s="174"/>
      <c r="I24" s="210"/>
      <c r="J24" s="55"/>
      <c r="K24" s="55"/>
      <c r="L24" s="55"/>
      <c r="M24" s="80"/>
      <c r="N24" s="62"/>
      <c r="O24" s="62"/>
      <c r="P24" s="62"/>
      <c r="Q24" s="62"/>
      <c r="R24" s="80"/>
    </row>
    <row r="25" spans="1:18" s="45" customFormat="1" ht="27">
      <c r="A25" s="63">
        <v>6</v>
      </c>
      <c r="B25" s="108"/>
      <c r="C25" s="338" t="s">
        <v>982</v>
      </c>
      <c r="D25" s="336">
        <v>22</v>
      </c>
      <c r="E25" s="336" t="s">
        <v>249</v>
      </c>
      <c r="F25" s="336" t="s">
        <v>120</v>
      </c>
      <c r="G25" s="336">
        <v>67</v>
      </c>
      <c r="H25" s="174"/>
      <c r="I25" s="210"/>
      <c r="J25" s="55"/>
      <c r="K25" s="55"/>
      <c r="L25" s="55"/>
      <c r="M25" s="80"/>
      <c r="N25" s="62"/>
      <c r="O25" s="62"/>
      <c r="P25" s="62"/>
      <c r="Q25" s="62"/>
      <c r="R25" s="80"/>
    </row>
    <row r="26" spans="1:18" s="45" customFormat="1" ht="27">
      <c r="A26" s="63">
        <v>7</v>
      </c>
      <c r="B26" s="108"/>
      <c r="C26" s="338" t="s">
        <v>982</v>
      </c>
      <c r="D26" s="336">
        <v>28</v>
      </c>
      <c r="E26" s="336" t="s">
        <v>249</v>
      </c>
      <c r="F26" s="336" t="s">
        <v>120</v>
      </c>
      <c r="G26" s="336">
        <v>66</v>
      </c>
      <c r="H26" s="174"/>
      <c r="I26" s="210"/>
      <c r="J26" s="55"/>
      <c r="K26" s="55"/>
      <c r="L26" s="55"/>
      <c r="M26" s="80"/>
      <c r="N26" s="62"/>
      <c r="O26" s="62"/>
      <c r="P26" s="62"/>
      <c r="Q26" s="62"/>
      <c r="R26" s="80"/>
    </row>
    <row r="27" spans="1:18" s="45" customFormat="1" ht="27">
      <c r="A27" s="63">
        <v>8</v>
      </c>
      <c r="B27" s="108"/>
      <c r="C27" s="338" t="s">
        <v>983</v>
      </c>
      <c r="D27" s="336">
        <v>35</v>
      </c>
      <c r="E27" s="336" t="s">
        <v>249</v>
      </c>
      <c r="F27" s="336" t="s">
        <v>120</v>
      </c>
      <c r="G27" s="336">
        <v>37</v>
      </c>
      <c r="H27" s="174"/>
      <c r="I27" s="210"/>
      <c r="J27" s="55"/>
      <c r="K27" s="55"/>
      <c r="L27" s="55"/>
      <c r="M27" s="80"/>
      <c r="N27" s="62"/>
      <c r="O27" s="62"/>
      <c r="P27" s="62"/>
      <c r="Q27" s="62"/>
      <c r="R27" s="80"/>
    </row>
    <row r="28" spans="1:18" s="45" customFormat="1" ht="27">
      <c r="A28" s="63">
        <v>9</v>
      </c>
      <c r="B28" s="108"/>
      <c r="C28" s="338" t="s">
        <v>983</v>
      </c>
      <c r="D28" s="336">
        <v>42</v>
      </c>
      <c r="E28" s="336" t="s">
        <v>249</v>
      </c>
      <c r="F28" s="336" t="s">
        <v>120</v>
      </c>
      <c r="G28" s="336">
        <v>45</v>
      </c>
      <c r="H28" s="174"/>
      <c r="I28" s="210"/>
      <c r="J28" s="55"/>
      <c r="K28" s="55"/>
      <c r="L28" s="55"/>
      <c r="M28" s="80"/>
      <c r="N28" s="62"/>
      <c r="O28" s="62"/>
      <c r="P28" s="62"/>
      <c r="Q28" s="62"/>
      <c r="R28" s="80"/>
    </row>
    <row r="29" spans="1:18" s="45" customFormat="1" ht="27">
      <c r="A29" s="63">
        <v>10</v>
      </c>
      <c r="B29" s="108"/>
      <c r="C29" s="338" t="s">
        <v>983</v>
      </c>
      <c r="D29" s="336">
        <v>54</v>
      </c>
      <c r="E29" s="336" t="s">
        <v>249</v>
      </c>
      <c r="F29" s="336" t="s">
        <v>120</v>
      </c>
      <c r="G29" s="336">
        <v>119</v>
      </c>
      <c r="H29" s="174"/>
      <c r="I29" s="210"/>
      <c r="J29" s="55"/>
      <c r="K29" s="55"/>
      <c r="L29" s="55"/>
      <c r="M29" s="80"/>
      <c r="N29" s="62"/>
      <c r="O29" s="62"/>
      <c r="P29" s="62"/>
      <c r="Q29" s="62"/>
      <c r="R29" s="80"/>
    </row>
    <row r="30" spans="1:18" s="45" customFormat="1" ht="13.5">
      <c r="A30" s="63">
        <v>11</v>
      </c>
      <c r="B30" s="108"/>
      <c r="C30" s="338" t="s">
        <v>850</v>
      </c>
      <c r="D30" s="336" t="s">
        <v>251</v>
      </c>
      <c r="E30" s="339" t="s">
        <v>252</v>
      </c>
      <c r="F30" s="340" t="s">
        <v>120</v>
      </c>
      <c r="G30" s="336">
        <v>3</v>
      </c>
      <c r="H30" s="174"/>
      <c r="I30" s="210"/>
      <c r="J30" s="55"/>
      <c r="K30" s="55"/>
      <c r="L30" s="55"/>
      <c r="M30" s="80"/>
      <c r="N30" s="62"/>
      <c r="O30" s="62"/>
      <c r="P30" s="62"/>
      <c r="Q30" s="62"/>
      <c r="R30" s="80"/>
    </row>
    <row r="31" spans="1:18" s="45" customFormat="1" ht="13.5">
      <c r="A31" s="63">
        <v>12</v>
      </c>
      <c r="B31" s="108"/>
      <c r="C31" s="338" t="s">
        <v>981</v>
      </c>
      <c r="D31" s="336" t="s">
        <v>251</v>
      </c>
      <c r="E31" s="339" t="s">
        <v>252</v>
      </c>
      <c r="F31" s="336" t="s">
        <v>6</v>
      </c>
      <c r="G31" s="336">
        <v>2</v>
      </c>
      <c r="H31" s="174"/>
      <c r="I31" s="210"/>
      <c r="J31" s="55"/>
      <c r="K31" s="55"/>
      <c r="L31" s="55"/>
      <c r="M31" s="80"/>
      <c r="N31" s="62"/>
      <c r="O31" s="62"/>
      <c r="P31" s="62"/>
      <c r="Q31" s="62"/>
      <c r="R31" s="80"/>
    </row>
    <row r="32" spans="1:18" s="45" customFormat="1" ht="13.5">
      <c r="A32" s="63">
        <v>13</v>
      </c>
      <c r="B32" s="108"/>
      <c r="C32" s="338" t="s">
        <v>997</v>
      </c>
      <c r="D32" s="336" t="s">
        <v>251</v>
      </c>
      <c r="E32" s="339" t="s">
        <v>252</v>
      </c>
      <c r="F32" s="336" t="s">
        <v>6</v>
      </c>
      <c r="G32" s="336">
        <v>2</v>
      </c>
      <c r="H32" s="174"/>
      <c r="I32" s="210"/>
      <c r="J32" s="55"/>
      <c r="K32" s="55"/>
      <c r="L32" s="55"/>
      <c r="M32" s="80"/>
      <c r="N32" s="62"/>
      <c r="O32" s="62"/>
      <c r="P32" s="62"/>
      <c r="Q32" s="62"/>
      <c r="R32" s="80"/>
    </row>
    <row r="33" spans="1:18" s="45" customFormat="1" ht="13.5">
      <c r="A33" s="63">
        <v>14</v>
      </c>
      <c r="B33" s="108"/>
      <c r="C33" s="338" t="s">
        <v>256</v>
      </c>
      <c r="D33" s="341" t="s">
        <v>1000</v>
      </c>
      <c r="E33" s="339"/>
      <c r="F33" s="336" t="s">
        <v>120</v>
      </c>
      <c r="G33" s="336">
        <v>1</v>
      </c>
      <c r="H33" s="174"/>
      <c r="I33" s="210"/>
      <c r="J33" s="55"/>
      <c r="K33" s="55"/>
      <c r="L33" s="55"/>
      <c r="M33" s="80"/>
      <c r="N33" s="62"/>
      <c r="O33" s="62"/>
      <c r="P33" s="62"/>
      <c r="Q33" s="62"/>
      <c r="R33" s="80"/>
    </row>
    <row r="34" spans="1:18" s="45" customFormat="1" ht="27">
      <c r="A34" s="63">
        <v>15</v>
      </c>
      <c r="B34" s="108"/>
      <c r="C34" s="338" t="s">
        <v>984</v>
      </c>
      <c r="D34" s="339"/>
      <c r="E34" s="336" t="s">
        <v>249</v>
      </c>
      <c r="F34" s="336" t="s">
        <v>6</v>
      </c>
      <c r="G34" s="336">
        <v>1446</v>
      </c>
      <c r="H34" s="174"/>
      <c r="I34" s="210"/>
      <c r="J34" s="55"/>
      <c r="K34" s="55"/>
      <c r="L34" s="55"/>
      <c r="M34" s="80"/>
      <c r="N34" s="62"/>
      <c r="O34" s="62"/>
      <c r="P34" s="62"/>
      <c r="Q34" s="62"/>
      <c r="R34" s="80"/>
    </row>
    <row r="35" spans="1:18" s="45" customFormat="1" ht="41.25">
      <c r="A35" s="63">
        <v>16</v>
      </c>
      <c r="B35" s="108"/>
      <c r="C35" s="342" t="s">
        <v>257</v>
      </c>
      <c r="D35" s="336" t="s">
        <v>259</v>
      </c>
      <c r="E35" s="336" t="s">
        <v>258</v>
      </c>
      <c r="F35" s="336" t="s">
        <v>6</v>
      </c>
      <c r="G35" s="336">
        <v>4</v>
      </c>
      <c r="H35" s="174"/>
      <c r="I35" s="210"/>
      <c r="J35" s="55"/>
      <c r="K35" s="55"/>
      <c r="L35" s="55"/>
      <c r="M35" s="80"/>
      <c r="N35" s="62"/>
      <c r="O35" s="62"/>
      <c r="P35" s="62"/>
      <c r="Q35" s="62"/>
      <c r="R35" s="80"/>
    </row>
    <row r="36" spans="1:18" s="45" customFormat="1" ht="41.25">
      <c r="A36" s="63">
        <v>17</v>
      </c>
      <c r="B36" s="108"/>
      <c r="C36" s="342" t="s">
        <v>257</v>
      </c>
      <c r="D36" s="336" t="s">
        <v>260</v>
      </c>
      <c r="E36" s="336" t="s">
        <v>258</v>
      </c>
      <c r="F36" s="336" t="s">
        <v>6</v>
      </c>
      <c r="G36" s="336">
        <v>1</v>
      </c>
      <c r="H36" s="174"/>
      <c r="I36" s="210"/>
      <c r="J36" s="55"/>
      <c r="K36" s="55"/>
      <c r="L36" s="55"/>
      <c r="M36" s="80"/>
      <c r="N36" s="62"/>
      <c r="O36" s="62"/>
      <c r="P36" s="62"/>
      <c r="Q36" s="62"/>
      <c r="R36" s="80"/>
    </row>
    <row r="37" spans="1:18" s="45" customFormat="1" ht="41.25">
      <c r="A37" s="63">
        <v>18</v>
      </c>
      <c r="B37" s="108"/>
      <c r="C37" s="342" t="s">
        <v>257</v>
      </c>
      <c r="D37" s="336" t="s">
        <v>261</v>
      </c>
      <c r="E37" s="336" t="s">
        <v>258</v>
      </c>
      <c r="F37" s="336" t="s">
        <v>6</v>
      </c>
      <c r="G37" s="336">
        <v>10</v>
      </c>
      <c r="H37" s="174"/>
      <c r="I37" s="210"/>
      <c r="J37" s="55"/>
      <c r="K37" s="55"/>
      <c r="L37" s="55"/>
      <c r="M37" s="80"/>
      <c r="N37" s="62"/>
      <c r="O37" s="62"/>
      <c r="P37" s="62"/>
      <c r="Q37" s="62"/>
      <c r="R37" s="80"/>
    </row>
    <row r="38" spans="1:18" s="45" customFormat="1" ht="41.25">
      <c r="A38" s="63">
        <v>19</v>
      </c>
      <c r="B38" s="108"/>
      <c r="C38" s="342" t="s">
        <v>257</v>
      </c>
      <c r="D38" s="336" t="s">
        <v>262</v>
      </c>
      <c r="E38" s="336" t="s">
        <v>258</v>
      </c>
      <c r="F38" s="336" t="s">
        <v>6</v>
      </c>
      <c r="G38" s="336">
        <v>5</v>
      </c>
      <c r="H38" s="174"/>
      <c r="I38" s="210"/>
      <c r="J38" s="55"/>
      <c r="K38" s="55"/>
      <c r="L38" s="55"/>
      <c r="M38" s="80"/>
      <c r="N38" s="62"/>
      <c r="O38" s="62"/>
      <c r="P38" s="62"/>
      <c r="Q38" s="62"/>
      <c r="R38" s="80"/>
    </row>
    <row r="39" spans="1:18" s="45" customFormat="1" ht="41.25">
      <c r="A39" s="63">
        <v>20</v>
      </c>
      <c r="B39" s="108"/>
      <c r="C39" s="342" t="s">
        <v>257</v>
      </c>
      <c r="D39" s="336" t="s">
        <v>263</v>
      </c>
      <c r="E39" s="336" t="s">
        <v>258</v>
      </c>
      <c r="F39" s="336" t="s">
        <v>6</v>
      </c>
      <c r="G39" s="336">
        <v>5</v>
      </c>
      <c r="H39" s="174"/>
      <c r="I39" s="210"/>
      <c r="J39" s="55"/>
      <c r="K39" s="55"/>
      <c r="L39" s="55"/>
      <c r="M39" s="80"/>
      <c r="N39" s="62"/>
      <c r="O39" s="62"/>
      <c r="P39" s="62"/>
      <c r="Q39" s="62"/>
      <c r="R39" s="80"/>
    </row>
    <row r="40" spans="1:18" s="45" customFormat="1" ht="41.25">
      <c r="A40" s="63">
        <v>21</v>
      </c>
      <c r="B40" s="108"/>
      <c r="C40" s="342" t="s">
        <v>257</v>
      </c>
      <c r="D40" s="336" t="s">
        <v>264</v>
      </c>
      <c r="E40" s="336" t="s">
        <v>258</v>
      </c>
      <c r="F40" s="336" t="s">
        <v>6</v>
      </c>
      <c r="G40" s="336">
        <v>7</v>
      </c>
      <c r="H40" s="174"/>
      <c r="I40" s="210"/>
      <c r="J40" s="55"/>
      <c r="K40" s="55"/>
      <c r="L40" s="55"/>
      <c r="M40" s="80"/>
      <c r="N40" s="62"/>
      <c r="O40" s="62"/>
      <c r="P40" s="62"/>
      <c r="Q40" s="62"/>
      <c r="R40" s="80"/>
    </row>
    <row r="41" spans="1:18" s="45" customFormat="1" ht="41.25">
      <c r="A41" s="63">
        <v>22</v>
      </c>
      <c r="B41" s="108"/>
      <c r="C41" s="342" t="s">
        <v>257</v>
      </c>
      <c r="D41" s="336" t="s">
        <v>265</v>
      </c>
      <c r="E41" s="336" t="s">
        <v>258</v>
      </c>
      <c r="F41" s="336" t="s">
        <v>6</v>
      </c>
      <c r="G41" s="336">
        <v>25</v>
      </c>
      <c r="H41" s="174"/>
      <c r="I41" s="210"/>
      <c r="J41" s="55"/>
      <c r="K41" s="55"/>
      <c r="L41" s="55"/>
      <c r="M41" s="80"/>
      <c r="N41" s="62"/>
      <c r="O41" s="62"/>
      <c r="P41" s="62"/>
      <c r="Q41" s="62"/>
      <c r="R41" s="80"/>
    </row>
    <row r="42" spans="1:18" s="45" customFormat="1" ht="41.25">
      <c r="A42" s="63">
        <v>23</v>
      </c>
      <c r="B42" s="108"/>
      <c r="C42" s="342" t="s">
        <v>257</v>
      </c>
      <c r="D42" s="336" t="s">
        <v>266</v>
      </c>
      <c r="E42" s="336" t="s">
        <v>258</v>
      </c>
      <c r="F42" s="336" t="s">
        <v>6</v>
      </c>
      <c r="G42" s="336">
        <v>38</v>
      </c>
      <c r="H42" s="174"/>
      <c r="I42" s="210"/>
      <c r="J42" s="55"/>
      <c r="K42" s="55"/>
      <c r="L42" s="55"/>
      <c r="M42" s="80"/>
      <c r="N42" s="62"/>
      <c r="O42" s="62"/>
      <c r="P42" s="62"/>
      <c r="Q42" s="62"/>
      <c r="R42" s="80"/>
    </row>
    <row r="43" spans="1:18" s="45" customFormat="1" ht="41.25">
      <c r="A43" s="63">
        <v>24</v>
      </c>
      <c r="B43" s="108"/>
      <c r="C43" s="342" t="s">
        <v>257</v>
      </c>
      <c r="D43" s="336" t="s">
        <v>267</v>
      </c>
      <c r="E43" s="336" t="s">
        <v>258</v>
      </c>
      <c r="F43" s="336" t="s">
        <v>6</v>
      </c>
      <c r="G43" s="336">
        <v>32</v>
      </c>
      <c r="H43" s="174"/>
      <c r="I43" s="210"/>
      <c r="J43" s="55"/>
      <c r="K43" s="55"/>
      <c r="L43" s="55"/>
      <c r="M43" s="80"/>
      <c r="N43" s="62"/>
      <c r="O43" s="62"/>
      <c r="P43" s="62"/>
      <c r="Q43" s="62"/>
      <c r="R43" s="80"/>
    </row>
    <row r="44" spans="1:18" s="45" customFormat="1" ht="41.25">
      <c r="A44" s="63">
        <v>25</v>
      </c>
      <c r="B44" s="108"/>
      <c r="C44" s="342" t="s">
        <v>257</v>
      </c>
      <c r="D44" s="336" t="s">
        <v>268</v>
      </c>
      <c r="E44" s="336" t="s">
        <v>258</v>
      </c>
      <c r="F44" s="336" t="s">
        <v>6</v>
      </c>
      <c r="G44" s="336">
        <v>20</v>
      </c>
      <c r="H44" s="174"/>
      <c r="I44" s="210"/>
      <c r="J44" s="55"/>
      <c r="K44" s="55"/>
      <c r="L44" s="55"/>
      <c r="M44" s="80"/>
      <c r="N44" s="62"/>
      <c r="O44" s="62"/>
      <c r="P44" s="62"/>
      <c r="Q44" s="62"/>
      <c r="R44" s="80"/>
    </row>
    <row r="45" spans="1:18" ht="13.5" customHeight="1">
      <c r="A45" s="63">
        <v>26</v>
      </c>
      <c r="B45" s="108"/>
      <c r="C45" s="342" t="s">
        <v>257</v>
      </c>
      <c r="D45" s="336" t="s">
        <v>269</v>
      </c>
      <c r="E45" s="336" t="s">
        <v>258</v>
      </c>
      <c r="F45" s="336" t="s">
        <v>6</v>
      </c>
      <c r="G45" s="336">
        <v>6</v>
      </c>
      <c r="H45" s="54"/>
      <c r="I45" s="210"/>
      <c r="J45" s="55"/>
      <c r="K45" s="55"/>
      <c r="L45" s="55"/>
      <c r="M45" s="80"/>
      <c r="N45" s="62"/>
      <c r="O45" s="62"/>
      <c r="P45" s="62"/>
      <c r="Q45" s="62"/>
      <c r="R45" s="80"/>
    </row>
    <row r="46" spans="1:18" s="52" customFormat="1" ht="13.5" customHeight="1">
      <c r="A46" s="63">
        <v>27</v>
      </c>
      <c r="B46" s="108"/>
      <c r="C46" s="342" t="s">
        <v>257</v>
      </c>
      <c r="D46" s="336" t="s">
        <v>270</v>
      </c>
      <c r="E46" s="336" t="s">
        <v>258</v>
      </c>
      <c r="F46" s="336" t="s">
        <v>6</v>
      </c>
      <c r="G46" s="336">
        <v>12</v>
      </c>
      <c r="H46" s="132"/>
      <c r="I46" s="210"/>
      <c r="J46" s="55"/>
      <c r="K46" s="55"/>
      <c r="L46" s="55"/>
      <c r="M46" s="80"/>
      <c r="N46" s="62"/>
      <c r="O46" s="62"/>
      <c r="P46" s="62"/>
      <c r="Q46" s="62"/>
      <c r="R46" s="80"/>
    </row>
    <row r="47" spans="1:18" ht="13.5" customHeight="1">
      <c r="A47" s="63">
        <v>28</v>
      </c>
      <c r="B47" s="108"/>
      <c r="C47" s="342" t="s">
        <v>257</v>
      </c>
      <c r="D47" s="336" t="s">
        <v>272</v>
      </c>
      <c r="E47" s="336" t="s">
        <v>271</v>
      </c>
      <c r="F47" s="336" t="s">
        <v>6</v>
      </c>
      <c r="G47" s="336">
        <v>2</v>
      </c>
      <c r="H47" s="54"/>
      <c r="I47" s="210"/>
      <c r="J47" s="55"/>
      <c r="K47" s="55"/>
      <c r="L47" s="55"/>
      <c r="M47" s="80"/>
      <c r="N47" s="62"/>
      <c r="O47" s="62"/>
      <c r="P47" s="62"/>
      <c r="Q47" s="62"/>
      <c r="R47" s="80"/>
    </row>
    <row r="48" spans="1:18" ht="41.25">
      <c r="A48" s="63">
        <v>29</v>
      </c>
      <c r="B48" s="108"/>
      <c r="C48" s="342" t="s">
        <v>257</v>
      </c>
      <c r="D48" s="336" t="s">
        <v>273</v>
      </c>
      <c r="E48" s="336" t="s">
        <v>271</v>
      </c>
      <c r="F48" s="336" t="s">
        <v>6</v>
      </c>
      <c r="G48" s="336">
        <v>1</v>
      </c>
      <c r="H48" s="54"/>
      <c r="I48" s="210"/>
      <c r="J48" s="55"/>
      <c r="K48" s="55"/>
      <c r="L48" s="55"/>
      <c r="M48" s="80"/>
      <c r="N48" s="62"/>
      <c r="O48" s="62"/>
      <c r="P48" s="62"/>
      <c r="Q48" s="62"/>
      <c r="R48" s="80"/>
    </row>
    <row r="49" spans="1:18" ht="41.25">
      <c r="A49" s="63">
        <v>30</v>
      </c>
      <c r="B49" s="108"/>
      <c r="C49" s="342" t="s">
        <v>257</v>
      </c>
      <c r="D49" s="336" t="s">
        <v>275</v>
      </c>
      <c r="E49" s="336" t="s">
        <v>274</v>
      </c>
      <c r="F49" s="336" t="s">
        <v>6</v>
      </c>
      <c r="G49" s="336">
        <v>1</v>
      </c>
      <c r="H49" s="54"/>
      <c r="I49" s="210"/>
      <c r="J49" s="55"/>
      <c r="K49" s="55"/>
      <c r="L49" s="55"/>
      <c r="M49" s="80"/>
      <c r="N49" s="62"/>
      <c r="O49" s="62"/>
      <c r="P49" s="62"/>
      <c r="Q49" s="62"/>
      <c r="R49" s="80"/>
    </row>
    <row r="50" spans="1:18" ht="13.5">
      <c r="A50" s="63">
        <v>31</v>
      </c>
      <c r="B50" s="108"/>
      <c r="C50" s="305" t="s">
        <v>276</v>
      </c>
      <c r="D50" s="138" t="s">
        <v>277</v>
      </c>
      <c r="E50" s="341" t="s">
        <v>278</v>
      </c>
      <c r="F50" s="341" t="s">
        <v>6</v>
      </c>
      <c r="G50" s="341">
        <v>169</v>
      </c>
      <c r="H50" s="54"/>
      <c r="I50" s="210"/>
      <c r="J50" s="55"/>
      <c r="K50" s="55"/>
      <c r="L50" s="55"/>
      <c r="M50" s="80"/>
      <c r="N50" s="62"/>
      <c r="O50" s="62"/>
      <c r="P50" s="62"/>
      <c r="Q50" s="62"/>
      <c r="R50" s="80"/>
    </row>
    <row r="51" spans="1:18" ht="13.5">
      <c r="A51" s="63">
        <v>32</v>
      </c>
      <c r="B51" s="108"/>
      <c r="C51" s="305" t="s">
        <v>279</v>
      </c>
      <c r="D51" s="138"/>
      <c r="E51" s="341" t="s">
        <v>280</v>
      </c>
      <c r="F51" s="341" t="s">
        <v>6</v>
      </c>
      <c r="G51" s="341">
        <v>169</v>
      </c>
      <c r="H51" s="54"/>
      <c r="I51" s="210"/>
      <c r="J51" s="55"/>
      <c r="K51" s="55"/>
      <c r="L51" s="55"/>
      <c r="M51" s="80"/>
      <c r="N51" s="62"/>
      <c r="O51" s="62"/>
      <c r="P51" s="62"/>
      <c r="Q51" s="62"/>
      <c r="R51" s="80"/>
    </row>
    <row r="52" spans="1:18" ht="13.5">
      <c r="A52" s="63">
        <v>33</v>
      </c>
      <c r="B52" s="108"/>
      <c r="C52" s="343" t="s">
        <v>281</v>
      </c>
      <c r="D52" s="138" t="s">
        <v>277</v>
      </c>
      <c r="E52" s="341" t="s">
        <v>282</v>
      </c>
      <c r="F52" s="341" t="s">
        <v>4</v>
      </c>
      <c r="G52" s="341">
        <v>169</v>
      </c>
      <c r="H52" s="54"/>
      <c r="I52" s="210"/>
      <c r="J52" s="55"/>
      <c r="K52" s="55"/>
      <c r="L52" s="55"/>
      <c r="M52" s="80"/>
      <c r="N52" s="62"/>
      <c r="O52" s="62"/>
      <c r="P52" s="62"/>
      <c r="Q52" s="62"/>
      <c r="R52" s="80"/>
    </row>
    <row r="53" spans="1:18" ht="13.5">
      <c r="A53" s="63">
        <v>34</v>
      </c>
      <c r="B53" s="108"/>
      <c r="C53" s="344" t="s">
        <v>283</v>
      </c>
      <c r="D53" s="336">
        <v>10</v>
      </c>
      <c r="E53" s="336" t="s">
        <v>284</v>
      </c>
      <c r="F53" s="341" t="s">
        <v>4</v>
      </c>
      <c r="G53" s="336">
        <v>3</v>
      </c>
      <c r="H53" s="54"/>
      <c r="I53" s="210"/>
      <c r="J53" s="55"/>
      <c r="K53" s="55"/>
      <c r="L53" s="55"/>
      <c r="M53" s="80"/>
      <c r="N53" s="62"/>
      <c r="O53" s="62"/>
      <c r="P53" s="62"/>
      <c r="Q53" s="62"/>
      <c r="R53" s="80"/>
    </row>
    <row r="54" spans="1:18" ht="13.5">
      <c r="A54" s="63">
        <v>35</v>
      </c>
      <c r="B54" s="108"/>
      <c r="C54" s="344" t="s">
        <v>283</v>
      </c>
      <c r="D54" s="336">
        <v>15</v>
      </c>
      <c r="E54" s="336" t="s">
        <v>284</v>
      </c>
      <c r="F54" s="341" t="s">
        <v>4</v>
      </c>
      <c r="G54" s="336">
        <v>10</v>
      </c>
      <c r="H54" s="54"/>
      <c r="I54" s="210"/>
      <c r="J54" s="55"/>
      <c r="K54" s="55"/>
      <c r="L54" s="55"/>
      <c r="M54" s="80"/>
      <c r="N54" s="62"/>
      <c r="O54" s="62"/>
      <c r="P54" s="62"/>
      <c r="Q54" s="62"/>
      <c r="R54" s="80"/>
    </row>
    <row r="55" spans="1:18" ht="13.5">
      <c r="A55" s="63">
        <v>36</v>
      </c>
      <c r="B55" s="108"/>
      <c r="C55" s="344" t="s">
        <v>283</v>
      </c>
      <c r="D55" s="336">
        <v>20</v>
      </c>
      <c r="E55" s="336" t="s">
        <v>284</v>
      </c>
      <c r="F55" s="341" t="s">
        <v>4</v>
      </c>
      <c r="G55" s="336">
        <v>7</v>
      </c>
      <c r="H55" s="54"/>
      <c r="I55" s="210"/>
      <c r="J55" s="55"/>
      <c r="K55" s="55"/>
      <c r="L55" s="55"/>
      <c r="M55" s="80"/>
      <c r="N55" s="62"/>
      <c r="O55" s="62"/>
      <c r="P55" s="62"/>
      <c r="Q55" s="62"/>
      <c r="R55" s="80"/>
    </row>
    <row r="56" spans="1:18" ht="13.5">
      <c r="A56" s="63">
        <v>37</v>
      </c>
      <c r="B56" s="108"/>
      <c r="C56" s="344" t="s">
        <v>283</v>
      </c>
      <c r="D56" s="336">
        <v>25</v>
      </c>
      <c r="E56" s="336" t="s">
        <v>284</v>
      </c>
      <c r="F56" s="341" t="s">
        <v>4</v>
      </c>
      <c r="G56" s="336">
        <v>1</v>
      </c>
      <c r="H56" s="54"/>
      <c r="I56" s="210"/>
      <c r="J56" s="55"/>
      <c r="K56" s="55"/>
      <c r="L56" s="55"/>
      <c r="M56" s="80"/>
      <c r="N56" s="62"/>
      <c r="O56" s="62"/>
      <c r="P56" s="62"/>
      <c r="Q56" s="62"/>
      <c r="R56" s="80"/>
    </row>
    <row r="57" spans="1:18" ht="13.5">
      <c r="A57" s="63">
        <v>38</v>
      </c>
      <c r="B57" s="108"/>
      <c r="C57" s="344" t="s">
        <v>288</v>
      </c>
      <c r="D57" s="336">
        <v>15</v>
      </c>
      <c r="E57" s="336" t="s">
        <v>289</v>
      </c>
      <c r="F57" s="341" t="s">
        <v>4</v>
      </c>
      <c r="G57" s="336">
        <v>10</v>
      </c>
      <c r="H57" s="54"/>
      <c r="I57" s="210"/>
      <c r="J57" s="55"/>
      <c r="K57" s="55"/>
      <c r="L57" s="55"/>
      <c r="M57" s="80"/>
      <c r="N57" s="62"/>
      <c r="O57" s="62"/>
      <c r="P57" s="62"/>
      <c r="Q57" s="62"/>
      <c r="R57" s="80"/>
    </row>
    <row r="58" spans="1:18" ht="13.5">
      <c r="A58" s="63">
        <v>39</v>
      </c>
      <c r="B58" s="108"/>
      <c r="C58" s="344" t="s">
        <v>288</v>
      </c>
      <c r="D58" s="336">
        <v>20</v>
      </c>
      <c r="E58" s="336" t="s">
        <v>289</v>
      </c>
      <c r="F58" s="341" t="s">
        <v>4</v>
      </c>
      <c r="G58" s="336">
        <v>5</v>
      </c>
      <c r="H58" s="54"/>
      <c r="I58" s="210"/>
      <c r="J58" s="55"/>
      <c r="K58" s="55"/>
      <c r="L58" s="55"/>
      <c r="M58" s="80"/>
      <c r="N58" s="62"/>
      <c r="O58" s="62"/>
      <c r="P58" s="62"/>
      <c r="Q58" s="62"/>
      <c r="R58" s="80"/>
    </row>
    <row r="59" spans="1:18" ht="13.5">
      <c r="A59" s="63">
        <v>40</v>
      </c>
      <c r="B59" s="108"/>
      <c r="C59" s="344" t="s">
        <v>288</v>
      </c>
      <c r="D59" s="336">
        <v>25</v>
      </c>
      <c r="E59" s="336" t="s">
        <v>289</v>
      </c>
      <c r="F59" s="341" t="s">
        <v>4</v>
      </c>
      <c r="G59" s="336">
        <v>2</v>
      </c>
      <c r="H59" s="54"/>
      <c r="I59" s="210"/>
      <c r="J59" s="55"/>
      <c r="K59" s="55"/>
      <c r="L59" s="55"/>
      <c r="M59" s="80"/>
      <c r="N59" s="62"/>
      <c r="O59" s="62"/>
      <c r="P59" s="62"/>
      <c r="Q59" s="62"/>
      <c r="R59" s="80"/>
    </row>
    <row r="60" spans="1:18" ht="13.5">
      <c r="A60" s="63">
        <v>41</v>
      </c>
      <c r="B60" s="108"/>
      <c r="C60" s="344" t="s">
        <v>288</v>
      </c>
      <c r="D60" s="336">
        <v>15</v>
      </c>
      <c r="E60" s="336" t="s">
        <v>290</v>
      </c>
      <c r="F60" s="341" t="s">
        <v>4</v>
      </c>
      <c r="G60" s="336">
        <v>1</v>
      </c>
      <c r="H60" s="54"/>
      <c r="I60" s="210"/>
      <c r="J60" s="55"/>
      <c r="K60" s="55"/>
      <c r="L60" s="55"/>
      <c r="M60" s="80"/>
      <c r="N60" s="62"/>
      <c r="O60" s="62"/>
      <c r="P60" s="62"/>
      <c r="Q60" s="62"/>
      <c r="R60" s="80"/>
    </row>
    <row r="61" spans="1:18" ht="13.5">
      <c r="A61" s="63">
        <v>42</v>
      </c>
      <c r="B61" s="108"/>
      <c r="C61" s="344" t="s">
        <v>288</v>
      </c>
      <c r="D61" s="336">
        <v>20</v>
      </c>
      <c r="E61" s="336" t="s">
        <v>290</v>
      </c>
      <c r="F61" s="341" t="s">
        <v>4</v>
      </c>
      <c r="G61" s="336">
        <v>2</v>
      </c>
      <c r="H61" s="54"/>
      <c r="I61" s="210"/>
      <c r="J61" s="55"/>
      <c r="K61" s="55"/>
      <c r="L61" s="55"/>
      <c r="M61" s="80"/>
      <c r="N61" s="62"/>
      <c r="O61" s="62"/>
      <c r="P61" s="62"/>
      <c r="Q61" s="62"/>
      <c r="R61" s="80"/>
    </row>
    <row r="62" spans="1:18" ht="13.5">
      <c r="A62" s="63">
        <v>43</v>
      </c>
      <c r="B62" s="108"/>
      <c r="C62" s="344" t="s">
        <v>288</v>
      </c>
      <c r="D62" s="336">
        <v>25</v>
      </c>
      <c r="E62" s="336" t="s">
        <v>290</v>
      </c>
      <c r="F62" s="341" t="s">
        <v>4</v>
      </c>
      <c r="G62" s="336">
        <v>1</v>
      </c>
      <c r="H62" s="54"/>
      <c r="I62" s="210"/>
      <c r="J62" s="55"/>
      <c r="K62" s="55"/>
      <c r="L62" s="55"/>
      <c r="M62" s="80"/>
      <c r="N62" s="62"/>
      <c r="O62" s="62"/>
      <c r="P62" s="62"/>
      <c r="Q62" s="62"/>
      <c r="R62" s="80"/>
    </row>
    <row r="63" spans="1:18" ht="27">
      <c r="A63" s="63">
        <v>44</v>
      </c>
      <c r="B63" s="108"/>
      <c r="C63" s="345" t="s">
        <v>848</v>
      </c>
      <c r="D63" s="350" t="s">
        <v>1001</v>
      </c>
      <c r="F63" s="138" t="s">
        <v>6</v>
      </c>
      <c r="G63" s="346">
        <v>1</v>
      </c>
      <c r="H63" s="54"/>
      <c r="I63" s="210"/>
      <c r="J63" s="55"/>
      <c r="K63" s="55"/>
      <c r="L63" s="55"/>
      <c r="M63" s="80"/>
      <c r="N63" s="62"/>
      <c r="O63" s="62"/>
      <c r="P63" s="62"/>
      <c r="Q63" s="62"/>
      <c r="R63" s="80"/>
    </row>
    <row r="64" spans="1:18" ht="13.5">
      <c r="A64" s="63">
        <v>45</v>
      </c>
      <c r="B64" s="108"/>
      <c r="C64" s="337" t="s">
        <v>291</v>
      </c>
      <c r="D64" s="336" t="s">
        <v>292</v>
      </c>
      <c r="E64" s="336"/>
      <c r="F64" s="336" t="s">
        <v>4</v>
      </c>
      <c r="G64" s="336">
        <v>1</v>
      </c>
      <c r="H64" s="54"/>
      <c r="I64" s="210"/>
      <c r="J64" s="55"/>
      <c r="K64" s="55"/>
      <c r="L64" s="55"/>
      <c r="M64" s="80"/>
      <c r="N64" s="62"/>
      <c r="O64" s="62"/>
      <c r="P64" s="62"/>
      <c r="Q64" s="62"/>
      <c r="R64" s="80"/>
    </row>
    <row r="65" spans="1:18" ht="13.5">
      <c r="A65" s="63">
        <v>46</v>
      </c>
      <c r="B65" s="108"/>
      <c r="C65" s="337" t="s">
        <v>293</v>
      </c>
      <c r="D65" s="336" t="s">
        <v>294</v>
      </c>
      <c r="E65" s="336"/>
      <c r="F65" s="336" t="s">
        <v>4</v>
      </c>
      <c r="G65" s="336">
        <v>1</v>
      </c>
      <c r="H65" s="54"/>
      <c r="I65" s="210"/>
      <c r="J65" s="55"/>
      <c r="K65" s="55"/>
      <c r="L65" s="55"/>
      <c r="M65" s="80"/>
      <c r="N65" s="62"/>
      <c r="O65" s="62"/>
      <c r="P65" s="62"/>
      <c r="Q65" s="62"/>
      <c r="R65" s="80"/>
    </row>
    <row r="66" spans="1:18" ht="13.5">
      <c r="A66" s="63">
        <v>47</v>
      </c>
      <c r="B66" s="108"/>
      <c r="C66" s="337" t="s">
        <v>295</v>
      </c>
      <c r="D66" s="336" t="s">
        <v>296</v>
      </c>
      <c r="E66" s="336"/>
      <c r="F66" s="336" t="s">
        <v>4</v>
      </c>
      <c r="G66" s="336">
        <v>3</v>
      </c>
      <c r="H66" s="54"/>
      <c r="I66" s="210"/>
      <c r="J66" s="55"/>
      <c r="K66" s="55"/>
      <c r="L66" s="55"/>
      <c r="M66" s="80"/>
      <c r="N66" s="62"/>
      <c r="O66" s="62"/>
      <c r="P66" s="62"/>
      <c r="Q66" s="62"/>
      <c r="R66" s="80"/>
    </row>
    <row r="67" spans="1:18" ht="13.5">
      <c r="A67" s="63">
        <v>48</v>
      </c>
      <c r="B67" s="108"/>
      <c r="C67" s="337" t="s">
        <v>297</v>
      </c>
      <c r="D67" s="336" t="s">
        <v>277</v>
      </c>
      <c r="E67" s="336"/>
      <c r="F67" s="336" t="s">
        <v>4</v>
      </c>
      <c r="G67" s="336">
        <v>18</v>
      </c>
      <c r="H67" s="54"/>
      <c r="I67" s="210"/>
      <c r="J67" s="55"/>
      <c r="K67" s="55"/>
      <c r="L67" s="55"/>
      <c r="M67" s="80"/>
      <c r="N67" s="62"/>
      <c r="O67" s="62"/>
      <c r="P67" s="62"/>
      <c r="Q67" s="62"/>
      <c r="R67" s="80"/>
    </row>
    <row r="68" spans="1:18" ht="13.5">
      <c r="A68" s="63">
        <v>49</v>
      </c>
      <c r="B68" s="108"/>
      <c r="C68" s="347" t="s">
        <v>298</v>
      </c>
      <c r="D68" s="348" t="s">
        <v>299</v>
      </c>
      <c r="E68" s="348"/>
      <c r="F68" s="348" t="s">
        <v>4</v>
      </c>
      <c r="G68" s="348">
        <v>18</v>
      </c>
      <c r="H68" s="54"/>
      <c r="I68" s="210"/>
      <c r="J68" s="172"/>
      <c r="K68" s="172"/>
      <c r="L68" s="55"/>
      <c r="M68" s="114"/>
      <c r="N68" s="62"/>
      <c r="O68" s="115"/>
      <c r="P68" s="115"/>
      <c r="Q68" s="115"/>
      <c r="R68" s="114"/>
    </row>
    <row r="69" spans="1:18" ht="13.5">
      <c r="A69" s="63">
        <v>50</v>
      </c>
      <c r="B69" s="108"/>
      <c r="C69" s="349" t="s">
        <v>300</v>
      </c>
      <c r="D69" s="138"/>
      <c r="E69" s="138"/>
      <c r="F69" s="339" t="s">
        <v>4</v>
      </c>
      <c r="G69" s="138">
        <v>480</v>
      </c>
      <c r="H69" s="54"/>
      <c r="I69" s="210"/>
      <c r="J69" s="55"/>
      <c r="K69" s="55"/>
      <c r="L69" s="55"/>
      <c r="M69" s="80"/>
      <c r="N69" s="62"/>
      <c r="O69" s="62"/>
      <c r="P69" s="62"/>
      <c r="Q69" s="62"/>
      <c r="R69" s="80"/>
    </row>
    <row r="70" spans="1:18" ht="27.75" thickBot="1">
      <c r="A70" s="304">
        <v>51</v>
      </c>
      <c r="B70" s="448"/>
      <c r="C70" s="424" t="s">
        <v>301</v>
      </c>
      <c r="D70" s="445"/>
      <c r="E70" s="445"/>
      <c r="F70" s="446" t="s">
        <v>6</v>
      </c>
      <c r="G70" s="445">
        <v>1</v>
      </c>
      <c r="H70" s="412"/>
      <c r="I70" s="435"/>
      <c r="J70" s="172"/>
      <c r="K70" s="172"/>
      <c r="L70" s="172"/>
      <c r="M70" s="114"/>
      <c r="N70" s="115"/>
      <c r="O70" s="115"/>
      <c r="P70" s="115"/>
      <c r="Q70" s="115"/>
      <c r="R70" s="114"/>
    </row>
    <row r="71" spans="1:18" ht="12.75" customHeight="1" thickBot="1">
      <c r="A71" s="689" t="s">
        <v>1097</v>
      </c>
      <c r="B71" s="689"/>
      <c r="C71" s="689"/>
      <c r="D71" s="689"/>
      <c r="E71" s="689"/>
      <c r="F71" s="689"/>
      <c r="G71" s="689"/>
      <c r="H71" s="689"/>
      <c r="I71" s="689"/>
      <c r="J71" s="689"/>
      <c r="K71" s="689"/>
      <c r="L71" s="689"/>
      <c r="M71" s="421"/>
      <c r="N71" s="403"/>
      <c r="O71" s="403"/>
      <c r="P71" s="403"/>
      <c r="Q71" s="403"/>
      <c r="R71" s="403"/>
    </row>
    <row r="73" spans="1:18" ht="12.75" customHeight="1">
      <c r="A73" s="702" t="s">
        <v>995</v>
      </c>
      <c r="B73" s="702"/>
      <c r="C73" s="702"/>
      <c r="D73" s="702"/>
      <c r="E73" s="702"/>
      <c r="F73" s="702"/>
      <c r="G73" s="702"/>
      <c r="H73" s="702"/>
      <c r="I73" s="702"/>
      <c r="J73" s="702"/>
      <c r="K73" s="702"/>
      <c r="L73" s="702"/>
      <c r="M73" s="702"/>
      <c r="N73" s="702"/>
      <c r="O73" s="702"/>
      <c r="P73" s="702"/>
      <c r="Q73" s="431"/>
      <c r="R73" s="431"/>
    </row>
    <row r="74" spans="1:18" ht="12.75" customHeight="1">
      <c r="A74" s="702" t="s">
        <v>996</v>
      </c>
      <c r="B74" s="702"/>
      <c r="C74" s="702"/>
      <c r="D74" s="702"/>
      <c r="E74" s="702"/>
      <c r="F74" s="702"/>
      <c r="G74" s="702"/>
      <c r="H74" s="702"/>
      <c r="I74" s="702"/>
      <c r="J74" s="702"/>
      <c r="K74" s="702"/>
      <c r="L74" s="702"/>
      <c r="M74" s="702"/>
      <c r="N74" s="702"/>
      <c r="O74" s="702"/>
      <c r="P74" s="702"/>
      <c r="Q74" s="431"/>
      <c r="R74" s="431"/>
    </row>
    <row r="75" spans="1:18" ht="13.5">
      <c r="A75" s="430" t="s">
        <v>1120</v>
      </c>
      <c r="B75" s="431"/>
      <c r="C75" s="431"/>
      <c r="D75" s="432"/>
      <c r="E75" s="432"/>
      <c r="F75" s="432"/>
      <c r="G75" s="432"/>
      <c r="H75" s="432"/>
      <c r="I75" s="432"/>
      <c r="J75" s="432"/>
      <c r="K75" s="432"/>
      <c r="L75" s="432"/>
      <c r="M75" s="432"/>
      <c r="N75" s="432"/>
      <c r="O75" s="431"/>
      <c r="P75" s="431"/>
      <c r="Q75" s="431"/>
      <c r="R75" s="431"/>
    </row>
    <row r="77" spans="1:15" ht="15">
      <c r="A77" s="17" t="s">
        <v>31</v>
      </c>
      <c r="B77" s="679"/>
      <c r="C77" s="680"/>
      <c r="D77" s="680"/>
      <c r="E77" s="680"/>
      <c r="F77" s="680"/>
      <c r="G77" s="680"/>
      <c r="H77" s="680"/>
      <c r="I77" s="680"/>
      <c r="O77" s="36"/>
    </row>
    <row r="78" spans="1:15" ht="15">
      <c r="A78" s="18"/>
      <c r="B78" s="660" t="s">
        <v>32</v>
      </c>
      <c r="C78" s="660"/>
      <c r="D78" s="660"/>
      <c r="E78" s="660"/>
      <c r="F78" s="660"/>
      <c r="G78" s="660"/>
      <c r="H78" s="660"/>
      <c r="I78" s="660"/>
      <c r="O78" s="36"/>
    </row>
    <row r="79" spans="1:15" ht="13.5">
      <c r="A79"/>
      <c r="B79" s="1" t="s">
        <v>1102</v>
      </c>
      <c r="C79" s="1"/>
      <c r="D79" s="1"/>
      <c r="E79" s="1"/>
      <c r="F79" s="1"/>
      <c r="G79" s="1"/>
      <c r="H79" s="1"/>
      <c r="I79" s="1"/>
      <c r="O79" s="36"/>
    </row>
    <row r="80" spans="1:15" ht="13.5">
      <c r="A80" s="1"/>
      <c r="B80" s="1"/>
      <c r="C80" s="1"/>
      <c r="D80" s="1"/>
      <c r="E80" s="1"/>
      <c r="F80" s="1"/>
      <c r="G80" s="1"/>
      <c r="H80" s="1"/>
      <c r="I80" s="1"/>
      <c r="O80" s="36"/>
    </row>
    <row r="81" spans="1:15" ht="15">
      <c r="A81" s="14" t="s">
        <v>33</v>
      </c>
      <c r="B81" s="679"/>
      <c r="C81" s="680"/>
      <c r="D81" s="680"/>
      <c r="E81" s="680"/>
      <c r="F81" s="680"/>
      <c r="G81" s="680"/>
      <c r="H81" s="680"/>
      <c r="I81" s="680"/>
      <c r="O81" s="36"/>
    </row>
    <row r="82" spans="1:15" ht="13.5">
      <c r="A82" s="1"/>
      <c r="B82" s="660" t="s">
        <v>32</v>
      </c>
      <c r="C82" s="660"/>
      <c r="D82" s="660"/>
      <c r="E82" s="660"/>
      <c r="F82" s="660"/>
      <c r="G82" s="660"/>
      <c r="H82" s="660"/>
      <c r="I82" s="660"/>
      <c r="O82" s="36"/>
    </row>
    <row r="83" spans="1:15" ht="13.5">
      <c r="A83" s="1"/>
      <c r="B83" s="395" t="s">
        <v>1101</v>
      </c>
      <c r="C83" s="176"/>
      <c r="D83" s="176"/>
      <c r="E83" s="176"/>
      <c r="F83" s="176"/>
      <c r="G83" s="176"/>
      <c r="H83" s="176"/>
      <c r="I83" s="176"/>
      <c r="O83" s="36"/>
    </row>
  </sheetData>
  <sheetProtection selectLockedCells="1" selectUnlockedCells="1"/>
  <mergeCells count="32">
    <mergeCell ref="J14:J16"/>
    <mergeCell ref="A71:L71"/>
    <mergeCell ref="B77:I77"/>
    <mergeCell ref="B78:I78"/>
    <mergeCell ref="B81:I81"/>
    <mergeCell ref="B82:I82"/>
    <mergeCell ref="A7:B7"/>
    <mergeCell ref="A8:B8"/>
    <mergeCell ref="A13:A16"/>
    <mergeCell ref="D13:D16"/>
    <mergeCell ref="C13:C16"/>
    <mergeCell ref="G13:G16"/>
    <mergeCell ref="P14:P16"/>
    <mergeCell ref="N13:R13"/>
    <mergeCell ref="A73:P73"/>
    <mergeCell ref="A74:P74"/>
    <mergeCell ref="Q14:Q16"/>
    <mergeCell ref="R14:R16"/>
    <mergeCell ref="K14:K16"/>
    <mergeCell ref="L14:L16"/>
    <mergeCell ref="E13:E16"/>
    <mergeCell ref="H13:H16"/>
    <mergeCell ref="A2:R2"/>
    <mergeCell ref="A3:R3"/>
    <mergeCell ref="A4:R4"/>
    <mergeCell ref="M14:M16"/>
    <mergeCell ref="N14:N16"/>
    <mergeCell ref="O14:O16"/>
    <mergeCell ref="F13:F16"/>
    <mergeCell ref="J13:M13"/>
    <mergeCell ref="I13:I16"/>
    <mergeCell ref="B13:B16"/>
  </mergeCells>
  <printOptions horizontalCentered="1"/>
  <pageMargins left="0.15748031496062992" right="0.15748031496062992" top="0.7874015748031497" bottom="0.5118110236220472" header="0.5118110236220472" footer="0.5118110236220472"/>
  <pageSetup firstPageNumber="80" useFirstPageNumber="1" horizontalDpi="300" verticalDpi="300" orientation="landscape" paperSize="9" scale="80"/>
</worksheet>
</file>

<file path=xl/worksheets/sheet2.xml><?xml version="1.0" encoding="utf-8"?>
<worksheet xmlns="http://schemas.openxmlformats.org/spreadsheetml/2006/main" xmlns:r="http://schemas.openxmlformats.org/officeDocument/2006/relationships">
  <dimension ref="A1:IV32"/>
  <sheetViews>
    <sheetView zoomScaleSheetLayoutView="100" zoomScalePageLayoutView="0" workbookViewId="0" topLeftCell="A4">
      <selection activeCell="F25" sqref="F25"/>
    </sheetView>
  </sheetViews>
  <sheetFormatPr defaultColWidth="8.00390625" defaultRowHeight="12.75"/>
  <cols>
    <col min="1" max="1" width="11.8515625" style="1" customWidth="1"/>
    <col min="2" max="2" width="12.421875" style="1" customWidth="1"/>
    <col min="3" max="3" width="56.28125" style="1" customWidth="1"/>
    <col min="4" max="4" width="5.57421875" style="1" customWidth="1"/>
    <col min="5" max="5" width="16.28125" style="1" customWidth="1"/>
    <col min="6" max="6" width="11.421875" style="1" customWidth="1"/>
    <col min="7" max="8" width="11.140625" style="1" customWidth="1"/>
    <col min="9" max="9" width="12.8515625" style="1" customWidth="1"/>
    <col min="10" max="10" width="19.140625" style="1" customWidth="1"/>
    <col min="11" max="11" width="20.00390625" style="1" customWidth="1"/>
    <col min="12" max="12" width="8.8515625" style="1" bestFit="1" customWidth="1"/>
    <col min="13" max="13" width="3.28125" style="1" customWidth="1"/>
    <col min="14" max="14" width="2.7109375" style="1" customWidth="1"/>
    <col min="15" max="17" width="4.421875" style="1" customWidth="1"/>
    <col min="18" max="18" width="5.421875" style="1" customWidth="1"/>
    <col min="19" max="19" width="4.421875" style="1" customWidth="1"/>
    <col min="20" max="20" width="3.00390625" style="1" customWidth="1"/>
    <col min="21" max="22" width="4.7109375" style="1" customWidth="1"/>
    <col min="23" max="23" width="4.28125" style="1" customWidth="1"/>
    <col min="24" max="247" width="9.140625" style="1" customWidth="1"/>
    <col min="248" max="248" width="11.140625" style="1" bestFit="1" customWidth="1"/>
    <col min="249" max="249" width="9.8515625" style="1" customWidth="1"/>
    <col min="250" max="250" width="27.421875" style="1" customWidth="1"/>
    <col min="251" max="252" width="8.7109375" style="1" bestFit="1" customWidth="1"/>
    <col min="253" max="253" width="11.8515625" style="1" bestFit="1" customWidth="1"/>
    <col min="254" max="254" width="8.140625" style="1" bestFit="1" customWidth="1"/>
    <col min="255" max="255" width="8.00390625" style="1" bestFit="1" customWidth="1"/>
    <col min="256" max="16384" width="8.00390625" style="1" customWidth="1"/>
  </cols>
  <sheetData>
    <row r="1" spans="1:9" ht="18">
      <c r="A1" s="666" t="s">
        <v>21</v>
      </c>
      <c r="B1" s="666"/>
      <c r="C1" s="666"/>
      <c r="D1" s="666"/>
      <c r="E1" s="666"/>
      <c r="F1" s="666"/>
      <c r="G1" s="666"/>
      <c r="H1" s="666"/>
      <c r="I1" s="390"/>
    </row>
    <row r="2" spans="1:9" ht="18">
      <c r="A2" s="667" t="s">
        <v>1044</v>
      </c>
      <c r="B2" s="667"/>
      <c r="C2" s="667"/>
      <c r="D2" s="667"/>
      <c r="E2" s="667"/>
      <c r="F2" s="667"/>
      <c r="G2" s="667"/>
      <c r="H2" s="667"/>
      <c r="I2" s="390"/>
    </row>
    <row r="3" spans="1:9" ht="13.5">
      <c r="A3" s="668" t="s">
        <v>22</v>
      </c>
      <c r="B3" s="668"/>
      <c r="C3" s="668"/>
      <c r="D3" s="668"/>
      <c r="E3" s="668"/>
      <c r="F3" s="668"/>
      <c r="G3" s="668"/>
      <c r="H3" s="668"/>
      <c r="I3" s="175"/>
    </row>
    <row r="4" spans="1:9" ht="15">
      <c r="A4" s="492"/>
      <c r="B4" s="499" t="s">
        <v>1098</v>
      </c>
      <c r="C4" s="476" t="s">
        <v>1044</v>
      </c>
      <c r="D4" s="476"/>
      <c r="E4" s="159"/>
      <c r="F4" s="159"/>
      <c r="G4" s="159"/>
      <c r="H4" s="159"/>
      <c r="I4" s="159"/>
    </row>
    <row r="5" spans="1:9" ht="15.75" customHeight="1">
      <c r="A5" s="493"/>
      <c r="B5" s="147" t="s">
        <v>1142</v>
      </c>
      <c r="C5" s="491" t="s">
        <v>1197</v>
      </c>
      <c r="D5" s="254"/>
      <c r="E5" s="285"/>
      <c r="F5" s="285"/>
      <c r="G5" s="285"/>
      <c r="H5" s="285"/>
      <c r="I5" s="285"/>
    </row>
    <row r="6" spans="1:9" ht="12.75" customHeight="1">
      <c r="A6" s="493"/>
      <c r="B6" s="147" t="s">
        <v>1143</v>
      </c>
      <c r="C6" s="491" t="s">
        <v>1196</v>
      </c>
      <c r="D6" s="254"/>
      <c r="E6" s="285"/>
      <c r="F6" s="285"/>
      <c r="G6" s="285"/>
      <c r="H6" s="285"/>
      <c r="I6" s="285"/>
    </row>
    <row r="7" spans="1:9" ht="12.75" customHeight="1">
      <c r="A7" s="494"/>
      <c r="B7" s="500" t="s">
        <v>1045</v>
      </c>
      <c r="C7" s="149"/>
      <c r="D7" s="254"/>
      <c r="E7" s="285"/>
      <c r="F7" s="285"/>
      <c r="G7" s="285"/>
      <c r="H7" s="285"/>
      <c r="I7" s="285"/>
    </row>
    <row r="8" spans="1:9" ht="9.75" customHeight="1">
      <c r="A8" s="161"/>
      <c r="B8" s="285"/>
      <c r="C8" s="285"/>
      <c r="D8" s="285"/>
      <c r="E8" s="285"/>
      <c r="F8" s="285"/>
      <c r="G8" s="285"/>
      <c r="H8" s="285"/>
      <c r="I8" s="285"/>
    </row>
    <row r="9" spans="1:256" ht="15">
      <c r="A9" s="158"/>
      <c r="B9" s="158"/>
      <c r="C9" s="483" t="s">
        <v>1139</v>
      </c>
      <c r="D9" s="404"/>
      <c r="E9" s="159">
        <f>E22</f>
        <v>0</v>
      </c>
      <c r="F9" s="16"/>
      <c r="G9" s="669"/>
      <c r="H9" s="669"/>
      <c r="I9" s="399"/>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5">
      <c r="A10" s="3"/>
      <c r="B10" s="3"/>
      <c r="C10" s="484" t="s">
        <v>1140</v>
      </c>
      <c r="D10" s="405"/>
      <c r="E10" s="482">
        <f>I18</f>
        <v>0</v>
      </c>
      <c r="F10" s="481"/>
      <c r="G10" s="481"/>
      <c r="H10" s="481"/>
      <c r="I10" s="40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1" customHeight="1">
      <c r="A11" s="673" t="s">
        <v>24</v>
      </c>
      <c r="B11" s="665" t="s">
        <v>649</v>
      </c>
      <c r="C11" s="665" t="s">
        <v>25</v>
      </c>
      <c r="D11" s="498"/>
      <c r="E11" s="665" t="s">
        <v>26</v>
      </c>
      <c r="F11" s="673" t="s">
        <v>27</v>
      </c>
      <c r="G11" s="673"/>
      <c r="H11" s="673"/>
      <c r="I11" s="670" t="s">
        <v>1105</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5">
      <c r="A12" s="673"/>
      <c r="B12" s="665"/>
      <c r="C12" s="665"/>
      <c r="D12" s="498"/>
      <c r="E12" s="665"/>
      <c r="F12" s="498" t="s">
        <v>28</v>
      </c>
      <c r="G12" s="497" t="s">
        <v>29</v>
      </c>
      <c r="H12" s="497" t="s">
        <v>30</v>
      </c>
      <c r="I12" s="671"/>
      <c r="J12" s="2"/>
      <c r="K12" s="4"/>
      <c r="L12" s="5"/>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5">
      <c r="A13" s="673"/>
      <c r="B13" s="665"/>
      <c r="C13" s="665"/>
      <c r="D13" s="498"/>
      <c r="E13" s="497" t="s">
        <v>23</v>
      </c>
      <c r="F13" s="497" t="s">
        <v>23</v>
      </c>
      <c r="G13" s="497" t="s">
        <v>23</v>
      </c>
      <c r="H13" s="497" t="s">
        <v>23</v>
      </c>
      <c r="I13" s="67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3.5">
      <c r="A14" s="6">
        <v>1</v>
      </c>
      <c r="B14" s="6">
        <v>2</v>
      </c>
      <c r="C14" s="479">
        <v>3</v>
      </c>
      <c r="D14" s="480"/>
      <c r="E14" s="6">
        <v>4</v>
      </c>
      <c r="F14" s="6">
        <v>5</v>
      </c>
      <c r="G14" s="6">
        <v>6</v>
      </c>
      <c r="H14" s="6">
        <v>7</v>
      </c>
      <c r="I14" s="6"/>
      <c r="J14" s="2"/>
      <c r="K14" s="7"/>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3.5">
      <c r="A15" s="503">
        <v>1</v>
      </c>
      <c r="B15" s="503">
        <v>1</v>
      </c>
      <c r="C15" s="485" t="s">
        <v>1043</v>
      </c>
      <c r="D15" s="486"/>
      <c r="E15" s="490">
        <f>'1-būvlauk'!R35</f>
        <v>0</v>
      </c>
      <c r="F15" s="490">
        <f>'1-būvlauk'!O35</f>
        <v>0</v>
      </c>
      <c r="G15" s="490">
        <f>'1-būvlauk'!P35</f>
        <v>0</v>
      </c>
      <c r="H15" s="490">
        <f>'1-būvlauk'!Q35</f>
        <v>0</v>
      </c>
      <c r="I15" s="490">
        <f>'1-būvlauk'!N35</f>
        <v>0</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3.5">
      <c r="A16" s="503">
        <v>2</v>
      </c>
      <c r="B16" s="503">
        <v>2</v>
      </c>
      <c r="C16" s="485" t="s">
        <v>1062</v>
      </c>
      <c r="D16" s="486"/>
      <c r="E16" s="490">
        <f>'2-demontāža'!R29</f>
        <v>0</v>
      </c>
      <c r="F16" s="490">
        <f>'2-demontāža'!O29</f>
        <v>0</v>
      </c>
      <c r="G16" s="490">
        <f>'2-demontāža'!P29</f>
        <v>0</v>
      </c>
      <c r="H16" s="490">
        <f>'2-demontāža'!Q29</f>
        <v>0</v>
      </c>
      <c r="I16" s="490">
        <f>'2-demontāža'!N29</f>
        <v>0</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4.25" thickBot="1">
      <c r="A17" s="503">
        <v>3</v>
      </c>
      <c r="B17" s="503">
        <v>3</v>
      </c>
      <c r="C17" s="485" t="s">
        <v>1055</v>
      </c>
      <c r="D17" s="486"/>
      <c r="E17" s="487">
        <f>'3-terase'!R50</f>
        <v>0</v>
      </c>
      <c r="F17" s="487">
        <f>'3-terase'!O50</f>
        <v>0</v>
      </c>
      <c r="G17" s="487">
        <f>'3-terase'!P50</f>
        <v>0</v>
      </c>
      <c r="H17" s="487">
        <f>'3-terase'!Q50</f>
        <v>0</v>
      </c>
      <c r="I17" s="487">
        <f>'3-terase'!N50</f>
        <v>0</v>
      </c>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3.5" customHeight="1" thickBot="1">
      <c r="A18" s="675" t="s">
        <v>1108</v>
      </c>
      <c r="B18" s="675"/>
      <c r="C18" s="675"/>
      <c r="D18" s="488"/>
      <c r="E18" s="489">
        <f>SUM(E15:E17)</f>
        <v>0</v>
      </c>
      <c r="F18" s="489">
        <f>SUM(F15:F17)</f>
        <v>0</v>
      </c>
      <c r="G18" s="489">
        <f>SUM(G15:G17)</f>
        <v>0</v>
      </c>
      <c r="H18" s="489">
        <f>SUM(H15:H17)</f>
        <v>0</v>
      </c>
      <c r="I18" s="489">
        <f>SUM(I15:I17)</f>
        <v>0</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5">
      <c r="A19" s="402"/>
      <c r="B19" s="402"/>
      <c r="C19" s="655" t="s">
        <v>1201</v>
      </c>
      <c r="D19" s="656">
        <v>0</v>
      </c>
      <c r="E19" s="657">
        <f>E18*D19</f>
        <v>0</v>
      </c>
      <c r="F19" s="13"/>
      <c r="G19" s="13"/>
      <c r="H19" s="13"/>
      <c r="I19" s="13"/>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5" hidden="1">
      <c r="A20" s="12"/>
      <c r="B20" s="12"/>
      <c r="C20" s="181" t="s">
        <v>1106</v>
      </c>
      <c r="D20" s="181"/>
      <c r="E20" s="504"/>
      <c r="F20" s="13"/>
      <c r="G20" s="13"/>
      <c r="H20" s="13"/>
      <c r="I20" s="13"/>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5">
      <c r="A21" s="12"/>
      <c r="B21" s="12"/>
      <c r="C21" s="12" t="s">
        <v>1134</v>
      </c>
      <c r="D21" s="478">
        <v>0</v>
      </c>
      <c r="E21" s="504">
        <f>E18*D21</f>
        <v>0</v>
      </c>
      <c r="F21" s="13"/>
      <c r="G21" s="13"/>
      <c r="H21" s="13"/>
      <c r="I21" s="13"/>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4.25" customHeight="1">
      <c r="A22" s="674" t="s">
        <v>1107</v>
      </c>
      <c r="B22" s="674"/>
      <c r="C22" s="674"/>
      <c r="D22" s="475"/>
      <c r="E22" s="497">
        <f>SUM(E18:E21)</f>
        <v>0</v>
      </c>
      <c r="F22" s="14"/>
      <c r="G22" s="14"/>
      <c r="H22" s="15"/>
      <c r="I22" s="15"/>
      <c r="J22" s="16"/>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ht="15">
      <c r="A23" s="505"/>
      <c r="B23" s="505"/>
      <c r="C23" s="505"/>
      <c r="D23" s="505"/>
      <c r="E23" s="505"/>
      <c r="F23" s="505"/>
      <c r="G23" s="505"/>
      <c r="H23" s="505"/>
      <c r="I23" s="391"/>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9" ht="13.5">
      <c r="A24" s="505"/>
      <c r="B24" s="505"/>
      <c r="C24" s="505"/>
      <c r="D24" s="505"/>
      <c r="E24" s="505"/>
      <c r="F24" s="505"/>
      <c r="G24" s="505"/>
      <c r="H24" s="505"/>
      <c r="I24" s="391"/>
    </row>
    <row r="26" spans="1:10" ht="15">
      <c r="A26" s="17" t="s">
        <v>31</v>
      </c>
      <c r="B26" s="659"/>
      <c r="C26" s="659"/>
      <c r="D26" s="477"/>
      <c r="E26" s="407"/>
      <c r="F26" s="407"/>
      <c r="G26" s="407"/>
      <c r="H26" s="407"/>
      <c r="I26" s="407"/>
      <c r="J26" s="407"/>
    </row>
    <row r="27" spans="1:10" ht="15">
      <c r="A27" s="18"/>
      <c r="B27" s="660" t="s">
        <v>32</v>
      </c>
      <c r="C27" s="660"/>
      <c r="D27" s="176"/>
      <c r="E27" s="406"/>
      <c r="F27" s="406"/>
      <c r="G27" s="406"/>
      <c r="H27" s="406"/>
      <c r="I27" s="406"/>
      <c r="J27" s="406"/>
    </row>
    <row r="28" ht="13.5">
      <c r="A28"/>
    </row>
    <row r="30" spans="1:10" ht="15">
      <c r="A30" s="14" t="s">
        <v>33</v>
      </c>
      <c r="B30" s="298"/>
      <c r="C30" s="299"/>
      <c r="D30" s="407"/>
      <c r="E30" s="407"/>
      <c r="F30" s="407"/>
      <c r="G30" s="407"/>
      <c r="H30" s="407"/>
      <c r="I30" s="407"/>
      <c r="J30" s="407"/>
    </row>
    <row r="31" spans="2:10" ht="13.5">
      <c r="B31" s="660" t="s">
        <v>32</v>
      </c>
      <c r="C31" s="660"/>
      <c r="D31" s="176"/>
      <c r="E31" s="406"/>
      <c r="F31" s="406"/>
      <c r="G31" s="406"/>
      <c r="H31" s="406"/>
      <c r="I31" s="406"/>
      <c r="J31" s="406"/>
    </row>
    <row r="32" spans="2:10" ht="13.5">
      <c r="B32" s="395" t="s">
        <v>1101</v>
      </c>
      <c r="C32" s="176"/>
      <c r="D32" s="176"/>
      <c r="E32" s="176"/>
      <c r="F32" s="176"/>
      <c r="G32" s="176"/>
      <c r="H32" s="176"/>
      <c r="I32" s="176"/>
      <c r="J32" s="176"/>
    </row>
  </sheetData>
  <sheetProtection selectLockedCells="1" selectUnlockedCells="1"/>
  <mergeCells count="15">
    <mergeCell ref="I11:I13"/>
    <mergeCell ref="F11:H11"/>
    <mergeCell ref="B27:C27"/>
    <mergeCell ref="A22:C22"/>
    <mergeCell ref="A11:A13"/>
    <mergeCell ref="B11:B13"/>
    <mergeCell ref="E11:E12"/>
    <mergeCell ref="A18:C18"/>
    <mergeCell ref="B31:C31"/>
    <mergeCell ref="C11:C13"/>
    <mergeCell ref="B26:C26"/>
    <mergeCell ref="A1:H1"/>
    <mergeCell ref="A2:H2"/>
    <mergeCell ref="A3:H3"/>
    <mergeCell ref="G9:H9"/>
  </mergeCells>
  <printOptions/>
  <pageMargins left="0.5511811023622047" right="0.15748031496062992" top="1.6535433070866143" bottom="0.7874015748031497" header="0.5118110236220472" footer="0.5118110236220472"/>
  <pageSetup firstPageNumber="45" useFirstPageNumber="1" horizontalDpi="300" verticalDpi="300" orientation="landscape" paperSize="9" scale="80" r:id="rId1"/>
</worksheet>
</file>

<file path=xl/worksheets/sheet20.xml><?xml version="1.0" encoding="utf-8"?>
<worksheet xmlns="http://schemas.openxmlformats.org/spreadsheetml/2006/main" xmlns:r="http://schemas.openxmlformats.org/officeDocument/2006/relationships">
  <dimension ref="A1:R46"/>
  <sheetViews>
    <sheetView tabSelected="1" zoomScale="106" zoomScaleNormal="106" zoomScaleSheetLayoutView="100" zoomScalePageLayoutView="0" workbookViewId="0" topLeftCell="A4">
      <selection activeCell="G22" sqref="G22:R27"/>
    </sheetView>
  </sheetViews>
  <sheetFormatPr defaultColWidth="9.140625" defaultRowHeight="12.75"/>
  <cols>
    <col min="1" max="1" width="6.421875" style="509" customWidth="1"/>
    <col min="2" max="2" width="6.140625" style="508" hidden="1" customWidth="1"/>
    <col min="3" max="3" width="41.8515625" style="508" customWidth="1"/>
    <col min="4" max="5" width="5.421875" style="516" hidden="1" customWidth="1"/>
    <col min="6" max="6" width="9.00390625" style="516" customWidth="1"/>
    <col min="7" max="7" width="11.28125" style="516" customWidth="1"/>
    <col min="8" max="8" width="8.421875" style="516" customWidth="1"/>
    <col min="9" max="9" width="10.57421875" style="516" customWidth="1"/>
    <col min="10" max="10" width="9.00390625" style="516" customWidth="1"/>
    <col min="11" max="12" width="9.7109375" style="516" customWidth="1"/>
    <col min="13" max="13" width="10.00390625" style="516" bestFit="1" customWidth="1"/>
    <col min="14" max="14" width="11.28125" style="516" customWidth="1"/>
    <col min="15" max="16" width="11.28125" style="508" customWidth="1"/>
    <col min="17" max="17" width="10.28125" style="508" customWidth="1"/>
    <col min="18" max="18" width="11.8515625" style="508" customWidth="1"/>
    <col min="19" max="16384" width="9.140625" style="508" customWidth="1"/>
  </cols>
  <sheetData>
    <row r="1" spans="1:14" ht="12.75">
      <c r="A1" s="603"/>
      <c r="B1" s="516"/>
      <c r="C1" s="604"/>
      <c r="F1" s="508"/>
      <c r="G1" s="508"/>
      <c r="H1" s="508"/>
      <c r="I1" s="508"/>
      <c r="J1" s="508"/>
      <c r="K1" s="508"/>
      <c r="L1" s="508"/>
      <c r="M1" s="508"/>
      <c r="N1" s="508"/>
    </row>
    <row r="2" spans="1:18" ht="12.75">
      <c r="A2" s="744" t="s">
        <v>1046</v>
      </c>
      <c r="B2" s="744"/>
      <c r="C2" s="744"/>
      <c r="D2" s="744"/>
      <c r="E2" s="744"/>
      <c r="F2" s="744"/>
      <c r="G2" s="744"/>
      <c r="H2" s="744"/>
      <c r="I2" s="744"/>
      <c r="J2" s="744"/>
      <c r="K2" s="744"/>
      <c r="L2" s="744"/>
      <c r="M2" s="744"/>
      <c r="N2" s="744"/>
      <c r="O2" s="744"/>
      <c r="P2" s="744"/>
      <c r="Q2" s="744"/>
      <c r="R2" s="744"/>
    </row>
    <row r="3" spans="1:18" ht="12.75">
      <c r="A3" s="745" t="s">
        <v>1043</v>
      </c>
      <c r="B3" s="745"/>
      <c r="C3" s="745"/>
      <c r="D3" s="745"/>
      <c r="E3" s="745"/>
      <c r="F3" s="745"/>
      <c r="G3" s="745"/>
      <c r="H3" s="745"/>
      <c r="I3" s="745"/>
      <c r="J3" s="745"/>
      <c r="K3" s="745"/>
      <c r="L3" s="745"/>
      <c r="M3" s="745"/>
      <c r="N3" s="745"/>
      <c r="O3" s="745"/>
      <c r="P3" s="745"/>
      <c r="Q3" s="745"/>
      <c r="R3" s="745"/>
    </row>
    <row r="4" spans="1:18" ht="12.75">
      <c r="A4" s="746" t="s">
        <v>1141</v>
      </c>
      <c r="B4" s="746"/>
      <c r="C4" s="746"/>
      <c r="D4" s="746"/>
      <c r="E4" s="746"/>
      <c r="F4" s="746"/>
      <c r="G4" s="746"/>
      <c r="H4" s="746"/>
      <c r="I4" s="746"/>
      <c r="J4" s="746"/>
      <c r="K4" s="746"/>
      <c r="L4" s="746"/>
      <c r="M4" s="746"/>
      <c r="N4" s="746"/>
      <c r="O4" s="746"/>
      <c r="P4" s="746"/>
      <c r="Q4" s="746"/>
      <c r="R4" s="746"/>
    </row>
    <row r="5" spans="1:18" ht="12.75">
      <c r="A5" s="535"/>
      <c r="B5" s="535"/>
      <c r="C5" s="535"/>
      <c r="D5" s="535"/>
      <c r="E5" s="535"/>
      <c r="F5" s="535"/>
      <c r="G5" s="535"/>
      <c r="H5" s="535"/>
      <c r="I5" s="535"/>
      <c r="J5" s="535"/>
      <c r="K5" s="535"/>
      <c r="L5" s="535"/>
      <c r="M5" s="535"/>
      <c r="N5" s="535"/>
      <c r="O5" s="535"/>
      <c r="P5" s="535"/>
      <c r="Q5" s="535"/>
      <c r="R5" s="535"/>
    </row>
    <row r="6" spans="3:14" ht="12.75">
      <c r="C6" s="605" t="s">
        <v>1098</v>
      </c>
      <c r="E6" s="606"/>
      <c r="F6" s="607" t="s">
        <v>1044</v>
      </c>
      <c r="G6" s="606"/>
      <c r="H6" s="508"/>
      <c r="I6" s="508"/>
      <c r="J6" s="508"/>
      <c r="K6" s="508"/>
      <c r="L6" s="508"/>
      <c r="M6" s="508"/>
      <c r="N6" s="508"/>
    </row>
    <row r="7" spans="3:7" s="510" customFormat="1" ht="12.75">
      <c r="C7" s="608" t="s">
        <v>1142</v>
      </c>
      <c r="D7" s="609"/>
      <c r="E7" s="511"/>
      <c r="F7" s="512" t="s">
        <v>648</v>
      </c>
      <c r="G7" s="511"/>
    </row>
    <row r="8" spans="3:7" s="510" customFormat="1" ht="12.75">
      <c r="C8" s="608" t="s">
        <v>1143</v>
      </c>
      <c r="D8" s="609"/>
      <c r="E8" s="511"/>
      <c r="F8" s="512" t="s">
        <v>1202</v>
      </c>
      <c r="G8" s="511"/>
    </row>
    <row r="9" spans="3:15" ht="12.75">
      <c r="C9" s="610" t="s">
        <v>1045</v>
      </c>
      <c r="D9" s="611"/>
      <c r="E9" s="535"/>
      <c r="F9" s="513"/>
      <c r="G9" s="535"/>
      <c r="M9" s="612"/>
      <c r="O9" s="613"/>
    </row>
    <row r="10" spans="1:18" ht="12.75">
      <c r="A10" s="614"/>
      <c r="B10" s="611"/>
      <c r="C10" s="514"/>
      <c r="D10" s="615"/>
      <c r="E10" s="615"/>
      <c r="F10" s="615"/>
      <c r="G10" s="615"/>
      <c r="M10" s="612"/>
      <c r="O10" s="613"/>
      <c r="Q10" s="616"/>
      <c r="R10" s="515"/>
    </row>
    <row r="11" spans="2:18" ht="12.75">
      <c r="B11" s="617"/>
      <c r="C11" s="618"/>
      <c r="G11" s="615"/>
      <c r="L11" s="619" t="s">
        <v>1138</v>
      </c>
      <c r="M11" s="620">
        <f>R35</f>
        <v>0</v>
      </c>
      <c r="N11" s="508"/>
      <c r="O11" s="616"/>
      <c r="P11" s="517"/>
      <c r="Q11" s="621"/>
      <c r="R11" s="616"/>
    </row>
    <row r="12" spans="1:18" ht="13.5" thickBot="1">
      <c r="A12" s="618"/>
      <c r="B12" s="617"/>
      <c r="C12" s="514"/>
      <c r="D12" s="615"/>
      <c r="E12" s="615"/>
      <c r="F12" s="615"/>
      <c r="G12" s="615"/>
      <c r="M12" s="612"/>
      <c r="N12" s="508"/>
      <c r="O12" s="616"/>
      <c r="P12" s="517"/>
      <c r="Q12" s="621"/>
      <c r="R12" s="616"/>
    </row>
    <row r="13" spans="1:18" ht="12.75" customHeight="1">
      <c r="A13" s="747" t="s">
        <v>1144</v>
      </c>
      <c r="B13" s="729" t="s">
        <v>1149</v>
      </c>
      <c r="C13" s="729" t="s">
        <v>1150</v>
      </c>
      <c r="D13" s="741" t="s">
        <v>306</v>
      </c>
      <c r="E13" s="729" t="s">
        <v>307</v>
      </c>
      <c r="F13" s="729" t="s">
        <v>849</v>
      </c>
      <c r="G13" s="729" t="s">
        <v>305</v>
      </c>
      <c r="H13" s="741" t="s">
        <v>593</v>
      </c>
      <c r="I13" s="741" t="s">
        <v>594</v>
      </c>
      <c r="J13" s="729" t="s">
        <v>793</v>
      </c>
      <c r="K13" s="729"/>
      <c r="L13" s="729"/>
      <c r="M13" s="729"/>
      <c r="N13" s="729" t="s">
        <v>795</v>
      </c>
      <c r="O13" s="729"/>
      <c r="P13" s="729"/>
      <c r="Q13" s="729"/>
      <c r="R13" s="737"/>
    </row>
    <row r="14" spans="1:18" ht="20.25" customHeight="1">
      <c r="A14" s="748"/>
      <c r="B14" s="730"/>
      <c r="C14" s="730"/>
      <c r="D14" s="735"/>
      <c r="E14" s="730"/>
      <c r="F14" s="730"/>
      <c r="G14" s="730"/>
      <c r="H14" s="735"/>
      <c r="I14" s="735"/>
      <c r="J14" s="735" t="s">
        <v>1153</v>
      </c>
      <c r="K14" s="735" t="s">
        <v>1154</v>
      </c>
      <c r="L14" s="735" t="s">
        <v>0</v>
      </c>
      <c r="M14" s="735" t="s">
        <v>1</v>
      </c>
      <c r="N14" s="735" t="s">
        <v>998</v>
      </c>
      <c r="O14" s="739" t="s">
        <v>1153</v>
      </c>
      <c r="P14" s="735" t="s">
        <v>1154</v>
      </c>
      <c r="Q14" s="735" t="s">
        <v>0</v>
      </c>
      <c r="R14" s="733" t="s">
        <v>2</v>
      </c>
    </row>
    <row r="15" spans="1:18" ht="20.25" customHeight="1">
      <c r="A15" s="748"/>
      <c r="B15" s="730"/>
      <c r="C15" s="730"/>
      <c r="D15" s="735"/>
      <c r="E15" s="730"/>
      <c r="F15" s="730"/>
      <c r="G15" s="730"/>
      <c r="H15" s="735"/>
      <c r="I15" s="735"/>
      <c r="J15" s="735"/>
      <c r="K15" s="735"/>
      <c r="L15" s="735"/>
      <c r="M15" s="735"/>
      <c r="N15" s="735"/>
      <c r="O15" s="739"/>
      <c r="P15" s="735"/>
      <c r="Q15" s="735"/>
      <c r="R15" s="733"/>
    </row>
    <row r="16" spans="1:18" ht="20.25" customHeight="1" thickBot="1">
      <c r="A16" s="749"/>
      <c r="B16" s="731"/>
      <c r="C16" s="731"/>
      <c r="D16" s="736"/>
      <c r="E16" s="731"/>
      <c r="F16" s="731"/>
      <c r="G16" s="731"/>
      <c r="H16" s="736"/>
      <c r="I16" s="736"/>
      <c r="J16" s="736"/>
      <c r="K16" s="736"/>
      <c r="L16" s="736"/>
      <c r="M16" s="736"/>
      <c r="N16" s="736"/>
      <c r="O16" s="740"/>
      <c r="P16" s="736"/>
      <c r="Q16" s="736"/>
      <c r="R16" s="734"/>
    </row>
    <row r="17" spans="1:18" s="540" customFormat="1" ht="13.5" thickBot="1">
      <c r="A17" s="557">
        <v>1</v>
      </c>
      <c r="B17" s="558">
        <v>2</v>
      </c>
      <c r="C17" s="559">
        <v>2</v>
      </c>
      <c r="D17" s="559">
        <v>4</v>
      </c>
      <c r="E17" s="558">
        <v>5</v>
      </c>
      <c r="F17" s="559">
        <v>3</v>
      </c>
      <c r="G17" s="558">
        <v>4</v>
      </c>
      <c r="H17" s="559">
        <v>5</v>
      </c>
      <c r="I17" s="558">
        <v>6</v>
      </c>
      <c r="J17" s="559">
        <v>7</v>
      </c>
      <c r="K17" s="558">
        <v>8</v>
      </c>
      <c r="L17" s="559">
        <v>9</v>
      </c>
      <c r="M17" s="558">
        <v>10</v>
      </c>
      <c r="N17" s="559">
        <v>11</v>
      </c>
      <c r="O17" s="558">
        <v>12</v>
      </c>
      <c r="P17" s="559">
        <v>13</v>
      </c>
      <c r="Q17" s="558">
        <v>14</v>
      </c>
      <c r="R17" s="560">
        <v>15</v>
      </c>
    </row>
    <row r="18" spans="1:18" s="521" customFormat="1" ht="12.75">
      <c r="A18" s="563"/>
      <c r="B18" s="564"/>
      <c r="C18" s="565" t="str">
        <f>A3</f>
        <v>Būvlaukums</v>
      </c>
      <c r="D18" s="622"/>
      <c r="E18" s="566"/>
      <c r="F18" s="623"/>
      <c r="G18" s="623"/>
      <c r="H18" s="623"/>
      <c r="I18" s="623"/>
      <c r="J18" s="567"/>
      <c r="K18" s="567"/>
      <c r="L18" s="567"/>
      <c r="M18" s="568"/>
      <c r="N18" s="568"/>
      <c r="O18" s="569"/>
      <c r="P18" s="569"/>
      <c r="Q18" s="569"/>
      <c r="R18" s="570"/>
    </row>
    <row r="19" spans="1:18" s="525" customFormat="1" ht="43.5" customHeight="1">
      <c r="A19" s="548">
        <v>1</v>
      </c>
      <c r="B19" s="519"/>
      <c r="C19" s="522" t="s">
        <v>1177</v>
      </c>
      <c r="D19" s="523"/>
      <c r="E19" s="524"/>
      <c r="F19" s="523" t="s">
        <v>120</v>
      </c>
      <c r="G19" s="593">
        <v>75</v>
      </c>
      <c r="H19" s="624">
        <v>0</v>
      </c>
      <c r="I19" s="624">
        <v>0</v>
      </c>
      <c r="J19" s="501">
        <f>ROUND(H19*I19,2)</f>
        <v>0</v>
      </c>
      <c r="K19" s="502">
        <v>0</v>
      </c>
      <c r="L19" s="624">
        <v>0</v>
      </c>
      <c r="M19" s="625">
        <f>ROUND(SUM(J19:L19),2)</f>
        <v>0</v>
      </c>
      <c r="N19" s="625">
        <f>ROUND(G19*H19,2)</f>
        <v>0</v>
      </c>
      <c r="O19" s="625">
        <f>ROUND(G19*J19,2)</f>
        <v>0</v>
      </c>
      <c r="P19" s="625">
        <f>ROUND(G19*K19,2)</f>
        <v>0</v>
      </c>
      <c r="Q19" s="625">
        <f>ROUND(G19*L19,2)</f>
        <v>0</v>
      </c>
      <c r="R19" s="626">
        <f>ROUND(SUM(O19:Q19),2)</f>
        <v>0</v>
      </c>
    </row>
    <row r="20" spans="1:18" s="525" customFormat="1" ht="12.75">
      <c r="A20" s="548">
        <v>2</v>
      </c>
      <c r="B20" s="519"/>
      <c r="C20" s="526" t="s">
        <v>1047</v>
      </c>
      <c r="D20" s="523"/>
      <c r="E20" s="524"/>
      <c r="F20" s="523" t="s">
        <v>1048</v>
      </c>
      <c r="G20" s="593">
        <v>2</v>
      </c>
      <c r="H20" s="624">
        <v>0</v>
      </c>
      <c r="I20" s="624">
        <v>0</v>
      </c>
      <c r="J20" s="501">
        <f>ROUND(H20*I20,2)</f>
        <v>0</v>
      </c>
      <c r="K20" s="502">
        <v>0</v>
      </c>
      <c r="L20" s="624">
        <v>0</v>
      </c>
      <c r="M20" s="625">
        <f>ROUND(SUM(J20:L20),2)</f>
        <v>0</v>
      </c>
      <c r="N20" s="625">
        <f>ROUND(G20*H20,2)</f>
        <v>0</v>
      </c>
      <c r="O20" s="625">
        <f>ROUND(G20*J20,2)</f>
        <v>0</v>
      </c>
      <c r="P20" s="625">
        <f>ROUND(G20*K20,2)</f>
        <v>0</v>
      </c>
      <c r="Q20" s="625">
        <f>ROUND(G20*L20,2)</f>
        <v>0</v>
      </c>
      <c r="R20" s="626">
        <f>ROUND(SUM(O20:Q20),2)</f>
        <v>0</v>
      </c>
    </row>
    <row r="21" spans="1:18" s="525" customFormat="1" ht="12.75">
      <c r="A21" s="548">
        <v>3</v>
      </c>
      <c r="B21" s="519"/>
      <c r="C21" s="527" t="s">
        <v>1049</v>
      </c>
      <c r="D21" s="523"/>
      <c r="E21" s="524"/>
      <c r="F21" s="523" t="s">
        <v>1031</v>
      </c>
      <c r="G21" s="593">
        <v>1</v>
      </c>
      <c r="H21" s="624">
        <v>0</v>
      </c>
      <c r="I21" s="624">
        <v>0</v>
      </c>
      <c r="J21" s="501">
        <f>ROUND(H21*I21,2)</f>
        <v>0</v>
      </c>
      <c r="K21" s="502">
        <v>0</v>
      </c>
      <c r="L21" s="624">
        <v>0</v>
      </c>
      <c r="M21" s="625">
        <f>ROUND(SUM(J21:L21),2)</f>
        <v>0</v>
      </c>
      <c r="N21" s="625">
        <f>ROUND(G21*H21,2)</f>
        <v>0</v>
      </c>
      <c r="O21" s="625">
        <f>ROUND(G21*J21,2)</f>
        <v>0</v>
      </c>
      <c r="P21" s="625">
        <f>ROUND(G21*K21,2)</f>
        <v>0</v>
      </c>
      <c r="Q21" s="625">
        <f>ROUND(G21*L21,2)</f>
        <v>0</v>
      </c>
      <c r="R21" s="626">
        <f>ROUND(SUM(O21:Q21),2)</f>
        <v>0</v>
      </c>
    </row>
    <row r="22" spans="1:18" s="525" customFormat="1" ht="12.75" customHeight="1">
      <c r="A22" s="548">
        <v>4</v>
      </c>
      <c r="B22" s="519"/>
      <c r="C22" s="527" t="s">
        <v>1050</v>
      </c>
      <c r="D22" s="523"/>
      <c r="E22" s="524"/>
      <c r="F22" s="523" t="s">
        <v>1031</v>
      </c>
      <c r="G22" s="720" t="s">
        <v>1200</v>
      </c>
      <c r="H22" s="721"/>
      <c r="I22" s="721"/>
      <c r="J22" s="721"/>
      <c r="K22" s="721"/>
      <c r="L22" s="721"/>
      <c r="M22" s="721"/>
      <c r="N22" s="721"/>
      <c r="O22" s="721"/>
      <c r="P22" s="721"/>
      <c r="Q22" s="721"/>
      <c r="R22" s="722"/>
    </row>
    <row r="23" spans="1:18" s="525" customFormat="1" ht="12.75">
      <c r="A23" s="548">
        <v>5</v>
      </c>
      <c r="B23" s="519"/>
      <c r="C23" s="526" t="s">
        <v>1051</v>
      </c>
      <c r="D23" s="523"/>
      <c r="E23" s="524"/>
      <c r="F23" s="523" t="s">
        <v>1048</v>
      </c>
      <c r="G23" s="723"/>
      <c r="H23" s="724"/>
      <c r="I23" s="724"/>
      <c r="J23" s="724"/>
      <c r="K23" s="724"/>
      <c r="L23" s="724"/>
      <c r="M23" s="724"/>
      <c r="N23" s="724"/>
      <c r="O23" s="724"/>
      <c r="P23" s="724"/>
      <c r="Q23" s="724"/>
      <c r="R23" s="725"/>
    </row>
    <row r="24" spans="1:18" s="525" customFormat="1" ht="26.25">
      <c r="A24" s="548">
        <v>6</v>
      </c>
      <c r="B24" s="519"/>
      <c r="C24" s="522" t="s">
        <v>1178</v>
      </c>
      <c r="D24" s="524"/>
      <c r="E24" s="524"/>
      <c r="F24" s="523" t="s">
        <v>1031</v>
      </c>
      <c r="G24" s="723"/>
      <c r="H24" s="724"/>
      <c r="I24" s="724"/>
      <c r="J24" s="724"/>
      <c r="K24" s="724"/>
      <c r="L24" s="724"/>
      <c r="M24" s="724"/>
      <c r="N24" s="724"/>
      <c r="O24" s="724"/>
      <c r="P24" s="724"/>
      <c r="Q24" s="724"/>
      <c r="R24" s="725"/>
    </row>
    <row r="25" spans="1:18" s="525" customFormat="1" ht="12.75">
      <c r="A25" s="548">
        <v>7</v>
      </c>
      <c r="B25" s="519"/>
      <c r="C25" s="526" t="s">
        <v>1052</v>
      </c>
      <c r="D25" s="524"/>
      <c r="E25" s="524"/>
      <c r="F25" s="523" t="s">
        <v>1048</v>
      </c>
      <c r="G25" s="723"/>
      <c r="H25" s="724"/>
      <c r="I25" s="724"/>
      <c r="J25" s="724"/>
      <c r="K25" s="724"/>
      <c r="L25" s="724"/>
      <c r="M25" s="724"/>
      <c r="N25" s="724"/>
      <c r="O25" s="724"/>
      <c r="P25" s="724"/>
      <c r="Q25" s="724"/>
      <c r="R25" s="725"/>
    </row>
    <row r="26" spans="1:18" s="525" customFormat="1" ht="39">
      <c r="A26" s="548">
        <v>8</v>
      </c>
      <c r="B26" s="519"/>
      <c r="C26" s="522" t="s">
        <v>1179</v>
      </c>
      <c r="D26" s="524"/>
      <c r="E26" s="524"/>
      <c r="F26" s="523" t="s">
        <v>518</v>
      </c>
      <c r="G26" s="723"/>
      <c r="H26" s="724"/>
      <c r="I26" s="724"/>
      <c r="J26" s="724"/>
      <c r="K26" s="724"/>
      <c r="L26" s="724"/>
      <c r="M26" s="724"/>
      <c r="N26" s="724"/>
      <c r="O26" s="724"/>
      <c r="P26" s="724"/>
      <c r="Q26" s="724"/>
      <c r="R26" s="725"/>
    </row>
    <row r="27" spans="1:18" s="525" customFormat="1" ht="52.5">
      <c r="A27" s="548">
        <v>9</v>
      </c>
      <c r="B27" s="519"/>
      <c r="C27" s="522" t="s">
        <v>1180</v>
      </c>
      <c r="D27" s="524"/>
      <c r="E27" s="524"/>
      <c r="F27" s="523" t="s">
        <v>518</v>
      </c>
      <c r="G27" s="726"/>
      <c r="H27" s="727"/>
      <c r="I27" s="727"/>
      <c r="J27" s="727"/>
      <c r="K27" s="727"/>
      <c r="L27" s="727"/>
      <c r="M27" s="727"/>
      <c r="N27" s="727"/>
      <c r="O27" s="727"/>
      <c r="P27" s="727"/>
      <c r="Q27" s="727"/>
      <c r="R27" s="728"/>
    </row>
    <row r="28" spans="1:18" s="525" customFormat="1" ht="44.25" customHeight="1">
      <c r="A28" s="548">
        <v>10</v>
      </c>
      <c r="B28" s="519"/>
      <c r="C28" s="522" t="s">
        <v>1181</v>
      </c>
      <c r="D28" s="524"/>
      <c r="E28" s="524"/>
      <c r="F28" s="523" t="s">
        <v>9</v>
      </c>
      <c r="G28" s="593">
        <v>216</v>
      </c>
      <c r="H28" s="624">
        <v>0</v>
      </c>
      <c r="I28" s="624">
        <v>0</v>
      </c>
      <c r="J28" s="501">
        <f aca="true" t="shared" si="0" ref="J28:J34">ROUND(H28*I28,2)</f>
        <v>0</v>
      </c>
      <c r="K28" s="502">
        <v>0</v>
      </c>
      <c r="L28" s="624">
        <v>0</v>
      </c>
      <c r="M28" s="625">
        <f aca="true" t="shared" si="1" ref="M28:M34">ROUND(SUM(J28:L28),2)</f>
        <v>0</v>
      </c>
      <c r="N28" s="625">
        <f aca="true" t="shared" si="2" ref="N28:N34">ROUND(G28*H28,2)</f>
        <v>0</v>
      </c>
      <c r="O28" s="625">
        <f aca="true" t="shared" si="3" ref="O28:O34">ROUND(G28*J28,2)</f>
        <v>0</v>
      </c>
      <c r="P28" s="625">
        <f aca="true" t="shared" si="4" ref="P28:P34">ROUND(G28*K28,2)</f>
        <v>0</v>
      </c>
      <c r="Q28" s="625">
        <f aca="true" t="shared" si="5" ref="Q28:Q34">ROUND(G28*L28,2)</f>
        <v>0</v>
      </c>
      <c r="R28" s="626">
        <f aca="true" t="shared" si="6" ref="R28:R34">ROUND(SUM(O28:Q28),2)</f>
        <v>0</v>
      </c>
    </row>
    <row r="29" spans="1:18" s="525" customFormat="1" ht="26.25">
      <c r="A29" s="548">
        <v>11</v>
      </c>
      <c r="B29" s="519"/>
      <c r="C29" s="522" t="s">
        <v>1182</v>
      </c>
      <c r="D29" s="524"/>
      <c r="E29" s="524"/>
      <c r="F29" s="523" t="s">
        <v>9</v>
      </c>
      <c r="G29" s="593">
        <v>216</v>
      </c>
      <c r="H29" s="624">
        <v>0</v>
      </c>
      <c r="I29" s="624">
        <v>0</v>
      </c>
      <c r="J29" s="501">
        <f t="shared" si="0"/>
        <v>0</v>
      </c>
      <c r="K29" s="502">
        <v>0</v>
      </c>
      <c r="L29" s="624">
        <v>0</v>
      </c>
      <c r="M29" s="625">
        <f t="shared" si="1"/>
        <v>0</v>
      </c>
      <c r="N29" s="625">
        <f t="shared" si="2"/>
        <v>0</v>
      </c>
      <c r="O29" s="625">
        <f t="shared" si="3"/>
        <v>0</v>
      </c>
      <c r="P29" s="625">
        <f t="shared" si="4"/>
        <v>0</v>
      </c>
      <c r="Q29" s="625">
        <f t="shared" si="5"/>
        <v>0</v>
      </c>
      <c r="R29" s="626">
        <f t="shared" si="6"/>
        <v>0</v>
      </c>
    </row>
    <row r="30" spans="1:18" s="525" customFormat="1" ht="39">
      <c r="A30" s="548">
        <v>12</v>
      </c>
      <c r="B30" s="519"/>
      <c r="C30" s="522" t="s">
        <v>1183</v>
      </c>
      <c r="D30" s="524"/>
      <c r="E30" s="524"/>
      <c r="F30" s="523" t="s">
        <v>9</v>
      </c>
      <c r="G30" s="593">
        <v>190</v>
      </c>
      <c r="H30" s="624">
        <v>0</v>
      </c>
      <c r="I30" s="624">
        <v>0</v>
      </c>
      <c r="J30" s="501">
        <f t="shared" si="0"/>
        <v>0</v>
      </c>
      <c r="K30" s="502">
        <v>0</v>
      </c>
      <c r="L30" s="624">
        <v>0</v>
      </c>
      <c r="M30" s="625">
        <f t="shared" si="1"/>
        <v>0</v>
      </c>
      <c r="N30" s="625">
        <f t="shared" si="2"/>
        <v>0</v>
      </c>
      <c r="O30" s="625">
        <f t="shared" si="3"/>
        <v>0</v>
      </c>
      <c r="P30" s="625">
        <f t="shared" si="4"/>
        <v>0</v>
      </c>
      <c r="Q30" s="625">
        <f t="shared" si="5"/>
        <v>0</v>
      </c>
      <c r="R30" s="626">
        <f t="shared" si="6"/>
        <v>0</v>
      </c>
    </row>
    <row r="31" spans="1:18" s="525" customFormat="1" ht="27" customHeight="1">
      <c r="A31" s="548">
        <v>13</v>
      </c>
      <c r="B31" s="519"/>
      <c r="C31" s="522" t="s">
        <v>1155</v>
      </c>
      <c r="D31" s="524"/>
      <c r="E31" s="524"/>
      <c r="F31" s="523" t="s">
        <v>1031</v>
      </c>
      <c r="G31" s="593">
        <v>1</v>
      </c>
      <c r="H31" s="624">
        <v>0</v>
      </c>
      <c r="I31" s="624">
        <v>0</v>
      </c>
      <c r="J31" s="501">
        <f t="shared" si="0"/>
        <v>0</v>
      </c>
      <c r="K31" s="502">
        <v>0</v>
      </c>
      <c r="L31" s="624">
        <v>0</v>
      </c>
      <c r="M31" s="625">
        <f t="shared" si="1"/>
        <v>0</v>
      </c>
      <c r="N31" s="625">
        <f t="shared" si="2"/>
        <v>0</v>
      </c>
      <c r="O31" s="625">
        <f t="shared" si="3"/>
        <v>0</v>
      </c>
      <c r="P31" s="625">
        <f t="shared" si="4"/>
        <v>0</v>
      </c>
      <c r="Q31" s="625">
        <f t="shared" si="5"/>
        <v>0</v>
      </c>
      <c r="R31" s="626">
        <f t="shared" si="6"/>
        <v>0</v>
      </c>
    </row>
    <row r="32" spans="1:18" s="525" customFormat="1" ht="26.25">
      <c r="A32" s="548">
        <v>14</v>
      </c>
      <c r="B32" s="519"/>
      <c r="C32" s="627" t="s">
        <v>1156</v>
      </c>
      <c r="D32" s="524"/>
      <c r="E32" s="524"/>
      <c r="F32" s="523" t="s">
        <v>1157</v>
      </c>
      <c r="G32" s="593">
        <v>1</v>
      </c>
      <c r="H32" s="624">
        <v>0</v>
      </c>
      <c r="I32" s="624">
        <v>0</v>
      </c>
      <c r="J32" s="501">
        <f t="shared" si="0"/>
        <v>0</v>
      </c>
      <c r="K32" s="502">
        <v>0</v>
      </c>
      <c r="L32" s="624">
        <v>0</v>
      </c>
      <c r="M32" s="625">
        <f t="shared" si="1"/>
        <v>0</v>
      </c>
      <c r="N32" s="625">
        <f t="shared" si="2"/>
        <v>0</v>
      </c>
      <c r="O32" s="625">
        <f t="shared" si="3"/>
        <v>0</v>
      </c>
      <c r="P32" s="625">
        <f t="shared" si="4"/>
        <v>0</v>
      </c>
      <c r="Q32" s="625">
        <f t="shared" si="5"/>
        <v>0</v>
      </c>
      <c r="R32" s="626">
        <f t="shared" si="6"/>
        <v>0</v>
      </c>
    </row>
    <row r="33" spans="1:18" ht="70.5" customHeight="1">
      <c r="A33" s="548">
        <v>15</v>
      </c>
      <c r="B33" s="561"/>
      <c r="C33" s="628" t="s">
        <v>1174</v>
      </c>
      <c r="D33" s="562"/>
      <c r="E33" s="520"/>
      <c r="F33" s="523" t="s">
        <v>1157</v>
      </c>
      <c r="G33" s="593">
        <v>1</v>
      </c>
      <c r="H33" s="624">
        <v>0</v>
      </c>
      <c r="I33" s="624">
        <v>0</v>
      </c>
      <c r="J33" s="501">
        <f t="shared" si="0"/>
        <v>0</v>
      </c>
      <c r="K33" s="502">
        <v>0</v>
      </c>
      <c r="L33" s="624">
        <v>0</v>
      </c>
      <c r="M33" s="625">
        <f t="shared" si="1"/>
        <v>0</v>
      </c>
      <c r="N33" s="625">
        <f t="shared" si="2"/>
        <v>0</v>
      </c>
      <c r="O33" s="625">
        <f t="shared" si="3"/>
        <v>0</v>
      </c>
      <c r="P33" s="625">
        <f t="shared" si="4"/>
        <v>0</v>
      </c>
      <c r="Q33" s="625">
        <f t="shared" si="5"/>
        <v>0</v>
      </c>
      <c r="R33" s="626">
        <f t="shared" si="6"/>
        <v>0</v>
      </c>
    </row>
    <row r="34" spans="1:18" ht="48" customHeight="1" thickBot="1">
      <c r="A34" s="594">
        <v>16</v>
      </c>
      <c r="B34" s="529"/>
      <c r="C34" s="629" t="s">
        <v>1173</v>
      </c>
      <c r="D34" s="530"/>
      <c r="E34" s="531"/>
      <c r="F34" s="595" t="s">
        <v>1157</v>
      </c>
      <c r="G34" s="596">
        <v>1</v>
      </c>
      <c r="H34" s="624">
        <v>0</v>
      </c>
      <c r="I34" s="624">
        <v>0</v>
      </c>
      <c r="J34" s="501">
        <f t="shared" si="0"/>
        <v>0</v>
      </c>
      <c r="K34" s="502">
        <v>0</v>
      </c>
      <c r="L34" s="624">
        <v>0</v>
      </c>
      <c r="M34" s="630">
        <f t="shared" si="1"/>
        <v>0</v>
      </c>
      <c r="N34" s="630">
        <f t="shared" si="2"/>
        <v>0</v>
      </c>
      <c r="O34" s="630">
        <f t="shared" si="3"/>
        <v>0</v>
      </c>
      <c r="P34" s="630">
        <f t="shared" si="4"/>
        <v>0</v>
      </c>
      <c r="Q34" s="630">
        <f t="shared" si="5"/>
        <v>0</v>
      </c>
      <c r="R34" s="631">
        <f t="shared" si="6"/>
        <v>0</v>
      </c>
    </row>
    <row r="35" spans="1:18" ht="12.75" customHeight="1" thickBot="1">
      <c r="A35" s="742" t="s">
        <v>1097</v>
      </c>
      <c r="B35" s="743"/>
      <c r="C35" s="743"/>
      <c r="D35" s="743"/>
      <c r="E35" s="743"/>
      <c r="F35" s="743"/>
      <c r="G35" s="743"/>
      <c r="H35" s="743"/>
      <c r="I35" s="743"/>
      <c r="J35" s="743"/>
      <c r="K35" s="743"/>
      <c r="L35" s="743"/>
      <c r="M35" s="532"/>
      <c r="N35" s="532">
        <f>SUM(N19:N34)</f>
        <v>0</v>
      </c>
      <c r="O35" s="532">
        <f>SUM(O19:O34)</f>
        <v>0</v>
      </c>
      <c r="P35" s="532">
        <f>SUM(P19:P34)</f>
        <v>0</v>
      </c>
      <c r="Q35" s="532">
        <f>SUM(Q19:Q34)</f>
        <v>0</v>
      </c>
      <c r="R35" s="549">
        <f>SUM(R19:R34)</f>
        <v>0</v>
      </c>
    </row>
    <row r="36" spans="15:18" ht="12.75">
      <c r="O36" s="516"/>
      <c r="P36" s="516"/>
      <c r="Q36" s="516"/>
      <c r="R36" s="516"/>
    </row>
    <row r="37" spans="1:18" s="533" customFormat="1" ht="12.75" customHeight="1">
      <c r="A37" s="732"/>
      <c r="B37" s="732"/>
      <c r="C37" s="732"/>
      <c r="D37" s="732"/>
      <c r="E37" s="732"/>
      <c r="F37" s="732"/>
      <c r="G37" s="732"/>
      <c r="H37" s="732"/>
      <c r="I37" s="732"/>
      <c r="J37" s="732"/>
      <c r="K37" s="732"/>
      <c r="L37" s="732"/>
      <c r="M37" s="732"/>
      <c r="N37" s="732"/>
      <c r="O37" s="732"/>
      <c r="P37" s="732"/>
      <c r="Q37" s="732"/>
      <c r="R37" s="732"/>
    </row>
    <row r="38" spans="1:18" s="533" customFormat="1" ht="12.75" customHeight="1">
      <c r="A38" s="732"/>
      <c r="B38" s="732"/>
      <c r="C38" s="732"/>
      <c r="D38" s="732"/>
      <c r="E38" s="732"/>
      <c r="F38" s="732"/>
      <c r="G38" s="732"/>
      <c r="H38" s="732"/>
      <c r="I38" s="732"/>
      <c r="J38" s="732"/>
      <c r="K38" s="732"/>
      <c r="L38" s="732"/>
      <c r="M38" s="732"/>
      <c r="N38" s="732"/>
      <c r="O38" s="732"/>
      <c r="P38" s="732"/>
      <c r="Q38" s="732"/>
      <c r="R38" s="732"/>
    </row>
    <row r="39" spans="1:18" s="533" customFormat="1" ht="12.75">
      <c r="A39" s="534"/>
      <c r="D39" s="535"/>
      <c r="E39" s="535"/>
      <c r="F39" s="535"/>
      <c r="G39" s="535"/>
      <c r="H39" s="535"/>
      <c r="I39" s="535"/>
      <c r="J39" s="535"/>
      <c r="K39" s="535"/>
      <c r="L39" s="535"/>
      <c r="M39" s="535"/>
      <c r="N39" s="535"/>
      <c r="O39" s="535"/>
      <c r="P39" s="535"/>
      <c r="Q39" s="535"/>
      <c r="R39" s="535"/>
    </row>
    <row r="40" spans="1:9" s="536" customFormat="1" ht="12.75">
      <c r="A40" s="541" t="s">
        <v>1137</v>
      </c>
      <c r="B40" s="542"/>
      <c r="C40" s="542"/>
      <c r="D40" s="543"/>
      <c r="E40" s="543"/>
      <c r="F40" s="544"/>
      <c r="G40" s="543"/>
      <c r="H40" s="543"/>
      <c r="I40" s="543"/>
    </row>
    <row r="41" spans="1:9" s="536" customFormat="1" ht="12.75">
      <c r="A41" s="545"/>
      <c r="B41" s="738" t="s">
        <v>32</v>
      </c>
      <c r="C41" s="738"/>
      <c r="D41" s="543"/>
      <c r="E41" s="543"/>
      <c r="F41" s="544"/>
      <c r="G41" s="543"/>
      <c r="H41" s="543"/>
      <c r="I41" s="543"/>
    </row>
    <row r="42" spans="1:6" s="536" customFormat="1" ht="12.75">
      <c r="A42" s="537"/>
      <c r="F42" s="538"/>
    </row>
    <row r="43" spans="1:6" s="536" customFormat="1" ht="12.75">
      <c r="A43" s="539"/>
      <c r="F43" s="538"/>
    </row>
    <row r="44" spans="1:9" s="536" customFormat="1" ht="12.75">
      <c r="A44" s="541" t="s">
        <v>33</v>
      </c>
      <c r="B44" s="542"/>
      <c r="C44" s="546"/>
      <c r="D44" s="543"/>
      <c r="E44" s="543"/>
      <c r="F44" s="544"/>
      <c r="G44" s="543"/>
      <c r="H44" s="543"/>
      <c r="I44" s="543"/>
    </row>
    <row r="45" spans="2:9" s="536" customFormat="1" ht="12.75">
      <c r="B45" s="738" t="s">
        <v>32</v>
      </c>
      <c r="C45" s="738"/>
      <c r="D45" s="543"/>
      <c r="E45" s="543"/>
      <c r="F45" s="544"/>
      <c r="G45" s="543"/>
      <c r="H45" s="543"/>
      <c r="I45" s="543"/>
    </row>
    <row r="46" spans="2:9" s="536" customFormat="1" ht="12.75">
      <c r="B46" s="547" t="s">
        <v>1101</v>
      </c>
      <c r="C46" s="544"/>
      <c r="D46" s="544"/>
      <c r="E46" s="544"/>
      <c r="F46" s="544"/>
      <c r="G46" s="544"/>
      <c r="H46" s="544"/>
      <c r="I46" s="544"/>
    </row>
  </sheetData>
  <sheetProtection selectLockedCells="1" selectUnlockedCells="1"/>
  <mergeCells count="29">
    <mergeCell ref="A38:R38"/>
    <mergeCell ref="L14:L16"/>
    <mergeCell ref="A2:R2"/>
    <mergeCell ref="A3:R3"/>
    <mergeCell ref="A4:R4"/>
    <mergeCell ref="F13:F16"/>
    <mergeCell ref="J13:M13"/>
    <mergeCell ref="E13:E16"/>
    <mergeCell ref="D13:D16"/>
    <mergeCell ref="N14:N16"/>
    <mergeCell ref="B41:C41"/>
    <mergeCell ref="G13:G16"/>
    <mergeCell ref="O14:O16"/>
    <mergeCell ref="B45:C45"/>
    <mergeCell ref="P14:P16"/>
    <mergeCell ref="Q14:Q16"/>
    <mergeCell ref="H13:H16"/>
    <mergeCell ref="I13:I16"/>
    <mergeCell ref="J14:J16"/>
    <mergeCell ref="K14:K16"/>
    <mergeCell ref="G22:R27"/>
    <mergeCell ref="C13:C16"/>
    <mergeCell ref="A37:R37"/>
    <mergeCell ref="R14:R16"/>
    <mergeCell ref="M14:M16"/>
    <mergeCell ref="N13:R13"/>
    <mergeCell ref="A35:L35"/>
    <mergeCell ref="A13:A16"/>
    <mergeCell ref="B13:B16"/>
  </mergeCells>
  <conditionalFormatting sqref="G19:G22 G28:G34">
    <cfRule type="cellIs" priority="2" dxfId="0" operator="greaterThan" stopIfTrue="1">
      <formula>0</formula>
    </cfRule>
  </conditionalFormatting>
  <conditionalFormatting sqref="C32">
    <cfRule type="cellIs" priority="1" dxfId="7" operator="equal">
      <formula>0</formula>
    </cfRule>
  </conditionalFormatting>
  <printOptions horizontalCentered="1"/>
  <pageMargins left="0.15748031496062992" right="0.15748031496062992" top="0.7874015748031497" bottom="0.3937007874015748" header="0.5118110236220472" footer="0.5118110236220472"/>
  <pageSetup firstPageNumber="80" useFirstPageNumber="1" fitToHeight="2" horizontalDpi="300" verticalDpi="300" orientation="landscape" paperSize="9" scale="80" r:id="rId1"/>
</worksheet>
</file>

<file path=xl/worksheets/sheet21.xml><?xml version="1.0" encoding="utf-8"?>
<worksheet xmlns="http://schemas.openxmlformats.org/spreadsheetml/2006/main" xmlns:r="http://schemas.openxmlformats.org/officeDocument/2006/relationships">
  <dimension ref="A1:R41"/>
  <sheetViews>
    <sheetView zoomScale="98" zoomScaleNormal="98" zoomScaleSheetLayoutView="100" zoomScalePageLayoutView="0" workbookViewId="0" topLeftCell="A10">
      <selection activeCell="F7" sqref="F7:F8"/>
    </sheetView>
  </sheetViews>
  <sheetFormatPr defaultColWidth="9.140625" defaultRowHeight="12.75"/>
  <cols>
    <col min="1" max="1" width="7.7109375" style="509" customWidth="1"/>
    <col min="2" max="2" width="5.28125" style="508" hidden="1" customWidth="1"/>
    <col min="3" max="3" width="41.8515625" style="508" customWidth="1"/>
    <col min="4" max="4" width="6.421875" style="516" hidden="1" customWidth="1"/>
    <col min="5" max="5" width="11.421875" style="516" hidden="1" customWidth="1"/>
    <col min="6" max="6" width="7.00390625" style="516" customWidth="1"/>
    <col min="7" max="8" width="8.421875" style="516" customWidth="1"/>
    <col min="9" max="9" width="10.00390625" style="516" customWidth="1"/>
    <col min="10" max="10" width="9.8515625" style="516" customWidth="1"/>
    <col min="11" max="11" width="8.28125" style="516" customWidth="1"/>
    <col min="12" max="12" width="8.8515625" style="516" customWidth="1"/>
    <col min="13" max="13" width="8.57421875" style="516" customWidth="1"/>
    <col min="14" max="14" width="10.28125" style="516" customWidth="1"/>
    <col min="15" max="15" width="11.7109375" style="508" customWidth="1"/>
    <col min="16" max="16" width="12.140625" style="508" customWidth="1"/>
    <col min="17" max="17" width="12.28125" style="508" customWidth="1"/>
    <col min="18" max="18" width="11.421875" style="508" customWidth="1"/>
    <col min="19" max="16384" width="9.140625" style="508" customWidth="1"/>
  </cols>
  <sheetData>
    <row r="1" spans="1:14" ht="12.75">
      <c r="A1" s="603"/>
      <c r="B1" s="516"/>
      <c r="C1" s="604"/>
      <c r="F1" s="508"/>
      <c r="G1" s="508"/>
      <c r="H1" s="508"/>
      <c r="I1" s="508"/>
      <c r="J1" s="508"/>
      <c r="K1" s="508"/>
      <c r="L1" s="508"/>
      <c r="M1" s="508"/>
      <c r="N1" s="508"/>
    </row>
    <row r="2" spans="1:18" ht="12.75">
      <c r="A2" s="744" t="s">
        <v>1063</v>
      </c>
      <c r="B2" s="744"/>
      <c r="C2" s="744"/>
      <c r="D2" s="744"/>
      <c r="E2" s="744"/>
      <c r="F2" s="744"/>
      <c r="G2" s="744"/>
      <c r="H2" s="744"/>
      <c r="I2" s="744"/>
      <c r="J2" s="744"/>
      <c r="K2" s="744"/>
      <c r="L2" s="744"/>
      <c r="M2" s="744"/>
      <c r="N2" s="744"/>
      <c r="O2" s="744"/>
      <c r="P2" s="744"/>
      <c r="Q2" s="744"/>
      <c r="R2" s="744"/>
    </row>
    <row r="3" spans="1:18" ht="12.75">
      <c r="A3" s="745" t="s">
        <v>1062</v>
      </c>
      <c r="B3" s="745"/>
      <c r="C3" s="745"/>
      <c r="D3" s="745"/>
      <c r="E3" s="745"/>
      <c r="F3" s="745"/>
      <c r="G3" s="745"/>
      <c r="H3" s="745"/>
      <c r="I3" s="745"/>
      <c r="J3" s="745"/>
      <c r="K3" s="745"/>
      <c r="L3" s="745"/>
      <c r="M3" s="745"/>
      <c r="N3" s="745"/>
      <c r="O3" s="745"/>
      <c r="P3" s="745"/>
      <c r="Q3" s="745"/>
      <c r="R3" s="745"/>
    </row>
    <row r="4" spans="1:18" ht="12.75">
      <c r="A4" s="746" t="s">
        <v>1141</v>
      </c>
      <c r="B4" s="746"/>
      <c r="C4" s="746"/>
      <c r="D4" s="746"/>
      <c r="E4" s="746"/>
      <c r="F4" s="746"/>
      <c r="G4" s="746"/>
      <c r="H4" s="746"/>
      <c r="I4" s="746"/>
      <c r="J4" s="746"/>
      <c r="K4" s="746"/>
      <c r="L4" s="746"/>
      <c r="M4" s="746"/>
      <c r="N4" s="746"/>
      <c r="O4" s="746"/>
      <c r="P4" s="746"/>
      <c r="Q4" s="746"/>
      <c r="R4" s="746"/>
    </row>
    <row r="5" spans="1:18" ht="12.75">
      <c r="A5" s="535"/>
      <c r="B5" s="535"/>
      <c r="C5" s="535"/>
      <c r="D5" s="535"/>
      <c r="E5" s="535"/>
      <c r="F5" s="535"/>
      <c r="G5" s="535"/>
      <c r="H5" s="535"/>
      <c r="I5" s="535"/>
      <c r="J5" s="535"/>
      <c r="K5" s="535"/>
      <c r="L5" s="535"/>
      <c r="M5" s="535"/>
      <c r="N5" s="535"/>
      <c r="O5" s="535"/>
      <c r="P5" s="535"/>
      <c r="Q5" s="535"/>
      <c r="R5" s="535"/>
    </row>
    <row r="6" spans="3:14" ht="12.75">
      <c r="C6" s="605" t="s">
        <v>1098</v>
      </c>
      <c r="E6" s="606"/>
      <c r="F6" s="607" t="s">
        <v>1044</v>
      </c>
      <c r="G6" s="606"/>
      <c r="H6" s="508"/>
      <c r="I6" s="508"/>
      <c r="J6" s="508"/>
      <c r="K6" s="508"/>
      <c r="L6" s="508"/>
      <c r="M6" s="508"/>
      <c r="N6" s="508"/>
    </row>
    <row r="7" spans="3:7" s="510" customFormat="1" ht="13.5">
      <c r="C7" s="608" t="s">
        <v>1142</v>
      </c>
      <c r="D7" s="609"/>
      <c r="E7" s="511"/>
      <c r="F7" s="491" t="s">
        <v>1197</v>
      </c>
      <c r="G7" s="511"/>
    </row>
    <row r="8" spans="3:7" s="510" customFormat="1" ht="13.5">
      <c r="C8" s="608" t="s">
        <v>1143</v>
      </c>
      <c r="D8" s="609"/>
      <c r="E8" s="511"/>
      <c r="F8" s="491" t="s">
        <v>1196</v>
      </c>
      <c r="G8" s="511"/>
    </row>
    <row r="9" spans="3:15" ht="12.75">
      <c r="C9" s="610" t="s">
        <v>1045</v>
      </c>
      <c r="D9" s="611"/>
      <c r="E9" s="535"/>
      <c r="F9" s="513"/>
      <c r="G9" s="535"/>
      <c r="M9" s="612"/>
      <c r="O9" s="613"/>
    </row>
    <row r="10" spans="1:18" ht="12.75">
      <c r="A10" s="614"/>
      <c r="B10" s="611"/>
      <c r="C10" s="514"/>
      <c r="D10" s="615"/>
      <c r="E10" s="615"/>
      <c r="F10" s="615"/>
      <c r="G10" s="615"/>
      <c r="M10" s="612"/>
      <c r="O10" s="613"/>
      <c r="Q10" s="616"/>
      <c r="R10" s="515"/>
    </row>
    <row r="11" spans="2:18" ht="12.75">
      <c r="B11" s="617"/>
      <c r="C11" s="618"/>
      <c r="G11" s="615"/>
      <c r="L11" s="619" t="s">
        <v>1138</v>
      </c>
      <c r="M11" s="620">
        <f>R29</f>
        <v>0</v>
      </c>
      <c r="N11" s="508"/>
      <c r="O11" s="616"/>
      <c r="P11" s="517"/>
      <c r="Q11" s="621"/>
      <c r="R11" s="616"/>
    </row>
    <row r="12" spans="1:18" ht="13.5" thickBot="1">
      <c r="A12" s="618"/>
      <c r="B12" s="617"/>
      <c r="C12" s="514"/>
      <c r="D12" s="615"/>
      <c r="E12" s="615"/>
      <c r="F12" s="615"/>
      <c r="G12" s="615"/>
      <c r="M12" s="612"/>
      <c r="N12" s="508"/>
      <c r="O12" s="616"/>
      <c r="P12" s="517"/>
      <c r="Q12" s="621"/>
      <c r="R12" s="616"/>
    </row>
    <row r="13" spans="1:18" ht="12.75" customHeight="1">
      <c r="A13" s="747" t="s">
        <v>1144</v>
      </c>
      <c r="B13" s="729" t="s">
        <v>1149</v>
      </c>
      <c r="C13" s="729" t="s">
        <v>1150</v>
      </c>
      <c r="D13" s="741" t="s">
        <v>306</v>
      </c>
      <c r="E13" s="741" t="s">
        <v>1136</v>
      </c>
      <c r="F13" s="729" t="s">
        <v>849</v>
      </c>
      <c r="G13" s="729" t="s">
        <v>305</v>
      </c>
      <c r="H13" s="741" t="s">
        <v>593</v>
      </c>
      <c r="I13" s="741" t="s">
        <v>594</v>
      </c>
      <c r="J13" s="729" t="s">
        <v>793</v>
      </c>
      <c r="K13" s="729"/>
      <c r="L13" s="729"/>
      <c r="M13" s="729"/>
      <c r="N13" s="729" t="s">
        <v>795</v>
      </c>
      <c r="O13" s="729"/>
      <c r="P13" s="729"/>
      <c r="Q13" s="729"/>
      <c r="R13" s="737"/>
    </row>
    <row r="14" spans="1:18" ht="20.25" customHeight="1">
      <c r="A14" s="748"/>
      <c r="B14" s="730"/>
      <c r="C14" s="730"/>
      <c r="D14" s="735"/>
      <c r="E14" s="735"/>
      <c r="F14" s="730"/>
      <c r="G14" s="730"/>
      <c r="H14" s="735"/>
      <c r="I14" s="735"/>
      <c r="J14" s="735" t="s">
        <v>1153</v>
      </c>
      <c r="K14" s="735" t="s">
        <v>1154</v>
      </c>
      <c r="L14" s="735" t="s">
        <v>0</v>
      </c>
      <c r="M14" s="735" t="s">
        <v>1</v>
      </c>
      <c r="N14" s="735" t="s">
        <v>998</v>
      </c>
      <c r="O14" s="739" t="s">
        <v>1153</v>
      </c>
      <c r="P14" s="735" t="s">
        <v>1154</v>
      </c>
      <c r="Q14" s="735" t="s">
        <v>0</v>
      </c>
      <c r="R14" s="733" t="s">
        <v>2</v>
      </c>
    </row>
    <row r="15" spans="1:18" ht="20.25" customHeight="1">
      <c r="A15" s="748"/>
      <c r="B15" s="730"/>
      <c r="C15" s="730"/>
      <c r="D15" s="735"/>
      <c r="E15" s="735"/>
      <c r="F15" s="730"/>
      <c r="G15" s="730"/>
      <c r="H15" s="735"/>
      <c r="I15" s="735"/>
      <c r="J15" s="735"/>
      <c r="K15" s="735"/>
      <c r="L15" s="735"/>
      <c r="M15" s="735"/>
      <c r="N15" s="735"/>
      <c r="O15" s="739"/>
      <c r="P15" s="735"/>
      <c r="Q15" s="735"/>
      <c r="R15" s="733"/>
    </row>
    <row r="16" spans="1:18" ht="20.25" customHeight="1" thickBot="1">
      <c r="A16" s="749"/>
      <c r="B16" s="731"/>
      <c r="C16" s="731"/>
      <c r="D16" s="736"/>
      <c r="E16" s="736"/>
      <c r="F16" s="731"/>
      <c r="G16" s="731"/>
      <c r="H16" s="736"/>
      <c r="I16" s="736"/>
      <c r="J16" s="736"/>
      <c r="K16" s="736"/>
      <c r="L16" s="736"/>
      <c r="M16" s="736"/>
      <c r="N16" s="736"/>
      <c r="O16" s="740"/>
      <c r="P16" s="736"/>
      <c r="Q16" s="736"/>
      <c r="R16" s="734"/>
    </row>
    <row r="17" spans="1:18" s="540" customFormat="1" ht="13.5" thickBot="1">
      <c r="A17" s="578">
        <v>1</v>
      </c>
      <c r="B17" s="579">
        <v>2</v>
      </c>
      <c r="C17" s="580">
        <v>2</v>
      </c>
      <c r="D17" s="580">
        <v>4</v>
      </c>
      <c r="E17" s="579">
        <v>5</v>
      </c>
      <c r="F17" s="580">
        <v>3</v>
      </c>
      <c r="G17" s="579">
        <v>4</v>
      </c>
      <c r="H17" s="580">
        <v>5</v>
      </c>
      <c r="I17" s="579">
        <v>6</v>
      </c>
      <c r="J17" s="580">
        <v>7</v>
      </c>
      <c r="K17" s="579">
        <v>8</v>
      </c>
      <c r="L17" s="580">
        <v>9</v>
      </c>
      <c r="M17" s="579">
        <v>10</v>
      </c>
      <c r="N17" s="580">
        <v>11</v>
      </c>
      <c r="O17" s="579">
        <v>12</v>
      </c>
      <c r="P17" s="580">
        <v>13</v>
      </c>
      <c r="Q17" s="579">
        <v>14</v>
      </c>
      <c r="R17" s="581">
        <v>15</v>
      </c>
    </row>
    <row r="18" spans="1:18" s="521" customFormat="1" ht="12.75">
      <c r="A18" s="563"/>
      <c r="B18" s="564"/>
      <c r="C18" s="565" t="s">
        <v>1062</v>
      </c>
      <c r="D18" s="622"/>
      <c r="E18" s="566"/>
      <c r="F18" s="623"/>
      <c r="G18" s="623"/>
      <c r="H18" s="623"/>
      <c r="I18" s="623"/>
      <c r="J18" s="567"/>
      <c r="K18" s="567"/>
      <c r="L18" s="567"/>
      <c r="M18" s="568"/>
      <c r="N18" s="568"/>
      <c r="O18" s="569"/>
      <c r="P18" s="569"/>
      <c r="Q18" s="569"/>
      <c r="R18" s="570"/>
    </row>
    <row r="19" spans="1:18" s="525" customFormat="1" ht="38.25" customHeight="1">
      <c r="A19" s="548">
        <v>1</v>
      </c>
      <c r="B19" s="519"/>
      <c r="C19" s="522" t="s">
        <v>1184</v>
      </c>
      <c r="D19" s="523"/>
      <c r="E19" s="524"/>
      <c r="F19" s="523" t="s">
        <v>9</v>
      </c>
      <c r="G19" s="518">
        <v>308</v>
      </c>
      <c r="H19" s="624">
        <v>0</v>
      </c>
      <c r="I19" s="624">
        <v>0</v>
      </c>
      <c r="J19" s="501">
        <f aca="true" t="shared" si="0" ref="J19:J27">ROUND(H19*I19,2)</f>
        <v>0</v>
      </c>
      <c r="K19" s="502">
        <v>0</v>
      </c>
      <c r="L19" s="624">
        <v>0</v>
      </c>
      <c r="M19" s="632"/>
      <c r="N19" s="632"/>
      <c r="O19" s="632"/>
      <c r="P19" s="632"/>
      <c r="Q19" s="632"/>
      <c r="R19" s="633"/>
    </row>
    <row r="20" spans="1:18" s="525" customFormat="1" ht="39">
      <c r="A20" s="548">
        <v>2</v>
      </c>
      <c r="B20" s="519"/>
      <c r="C20" s="577" t="s">
        <v>1185</v>
      </c>
      <c r="D20" s="523"/>
      <c r="E20" s="524"/>
      <c r="F20" s="523" t="s">
        <v>11</v>
      </c>
      <c r="G20" s="528">
        <v>47.6</v>
      </c>
      <c r="H20" s="624">
        <v>0</v>
      </c>
      <c r="I20" s="624">
        <v>0</v>
      </c>
      <c r="J20" s="501">
        <f t="shared" si="0"/>
        <v>0</v>
      </c>
      <c r="K20" s="502">
        <v>0</v>
      </c>
      <c r="L20" s="624">
        <v>0</v>
      </c>
      <c r="M20" s="632"/>
      <c r="N20" s="632"/>
      <c r="O20" s="632"/>
      <c r="P20" s="632"/>
      <c r="Q20" s="632"/>
      <c r="R20" s="633"/>
    </row>
    <row r="21" spans="1:18" s="525" customFormat="1" ht="12.75">
      <c r="A21" s="548">
        <v>3</v>
      </c>
      <c r="B21" s="519"/>
      <c r="C21" s="577" t="s">
        <v>1053</v>
      </c>
      <c r="D21" s="523"/>
      <c r="E21" s="524"/>
      <c r="F21" s="523" t="s">
        <v>11</v>
      </c>
      <c r="G21" s="528">
        <v>54.8</v>
      </c>
      <c r="H21" s="624">
        <v>0</v>
      </c>
      <c r="I21" s="624">
        <v>0</v>
      </c>
      <c r="J21" s="501">
        <f t="shared" si="0"/>
        <v>0</v>
      </c>
      <c r="K21" s="502">
        <v>0</v>
      </c>
      <c r="L21" s="624">
        <v>0</v>
      </c>
      <c r="M21" s="632"/>
      <c r="N21" s="632"/>
      <c r="O21" s="632"/>
      <c r="P21" s="632"/>
      <c r="Q21" s="632"/>
      <c r="R21" s="633"/>
    </row>
    <row r="22" spans="1:18" s="525" customFormat="1" ht="26.25">
      <c r="A22" s="548">
        <v>4</v>
      </c>
      <c r="B22" s="519"/>
      <c r="C22" s="577" t="s">
        <v>1161</v>
      </c>
      <c r="D22" s="523"/>
      <c r="E22" s="524"/>
      <c r="F22" s="523" t="s">
        <v>3</v>
      </c>
      <c r="G22" s="528">
        <v>68.2</v>
      </c>
      <c r="H22" s="624">
        <v>0</v>
      </c>
      <c r="I22" s="624">
        <v>0</v>
      </c>
      <c r="J22" s="501">
        <f t="shared" si="0"/>
        <v>0</v>
      </c>
      <c r="K22" s="502">
        <v>0</v>
      </c>
      <c r="L22" s="624">
        <v>0</v>
      </c>
      <c r="M22" s="632"/>
      <c r="N22" s="632"/>
      <c r="O22" s="632"/>
      <c r="P22" s="632"/>
      <c r="Q22" s="632"/>
      <c r="R22" s="633"/>
    </row>
    <row r="23" spans="1:18" s="525" customFormat="1" ht="26.25">
      <c r="A23" s="548">
        <v>5</v>
      </c>
      <c r="B23" s="519"/>
      <c r="C23" s="577" t="s">
        <v>1162</v>
      </c>
      <c r="D23" s="523"/>
      <c r="E23" s="524"/>
      <c r="F23" s="523" t="s">
        <v>9</v>
      </c>
      <c r="G23" s="528">
        <v>43.9</v>
      </c>
      <c r="H23" s="624">
        <v>0</v>
      </c>
      <c r="I23" s="624">
        <v>0</v>
      </c>
      <c r="J23" s="501">
        <f t="shared" si="0"/>
        <v>0</v>
      </c>
      <c r="K23" s="502">
        <v>0</v>
      </c>
      <c r="L23" s="624">
        <v>0</v>
      </c>
      <c r="M23" s="632"/>
      <c r="N23" s="632"/>
      <c r="O23" s="632"/>
      <c r="P23" s="632"/>
      <c r="Q23" s="632"/>
      <c r="R23" s="633"/>
    </row>
    <row r="24" spans="1:18" s="521" customFormat="1" ht="26.25">
      <c r="A24" s="634">
        <v>6</v>
      </c>
      <c r="B24" s="561"/>
      <c r="C24" s="635" t="s">
        <v>1163</v>
      </c>
      <c r="D24" s="562"/>
      <c r="E24" s="636"/>
      <c r="F24" s="562" t="s">
        <v>1158</v>
      </c>
      <c r="G24" s="637">
        <v>1</v>
      </c>
      <c r="H24" s="624">
        <v>0</v>
      </c>
      <c r="I24" s="624">
        <v>0</v>
      </c>
      <c r="J24" s="501">
        <f t="shared" si="0"/>
        <v>0</v>
      </c>
      <c r="K24" s="502">
        <v>0</v>
      </c>
      <c r="L24" s="624">
        <v>0</v>
      </c>
      <c r="M24" s="632"/>
      <c r="N24" s="632"/>
      <c r="O24" s="632"/>
      <c r="P24" s="632"/>
      <c r="Q24" s="632"/>
      <c r="R24" s="633"/>
    </row>
    <row r="25" spans="1:18" s="521" customFormat="1" ht="26.25">
      <c r="A25" s="548">
        <v>8</v>
      </c>
      <c r="B25" s="638"/>
      <c r="C25" s="590" t="s">
        <v>1164</v>
      </c>
      <c r="D25" s="639"/>
      <c r="E25" s="590"/>
      <c r="F25" s="640" t="s">
        <v>1031</v>
      </c>
      <c r="G25" s="502">
        <v>5</v>
      </c>
      <c r="H25" s="624">
        <v>0</v>
      </c>
      <c r="I25" s="624">
        <v>0</v>
      </c>
      <c r="J25" s="501">
        <f t="shared" si="0"/>
        <v>0</v>
      </c>
      <c r="K25" s="502">
        <v>0</v>
      </c>
      <c r="L25" s="624">
        <v>0</v>
      </c>
      <c r="M25" s="632"/>
      <c r="N25" s="632"/>
      <c r="O25" s="632"/>
      <c r="P25" s="632"/>
      <c r="Q25" s="632"/>
      <c r="R25" s="633"/>
    </row>
    <row r="26" spans="1:18" s="525" customFormat="1" ht="39">
      <c r="A26" s="548">
        <v>9</v>
      </c>
      <c r="B26" s="519"/>
      <c r="C26" s="577" t="s">
        <v>1165</v>
      </c>
      <c r="D26" s="523"/>
      <c r="E26" s="524"/>
      <c r="F26" s="523" t="s">
        <v>3</v>
      </c>
      <c r="G26" s="528">
        <v>10.6</v>
      </c>
      <c r="H26" s="624">
        <v>0</v>
      </c>
      <c r="I26" s="624">
        <v>0</v>
      </c>
      <c r="J26" s="501">
        <f t="shared" si="0"/>
        <v>0</v>
      </c>
      <c r="K26" s="502">
        <v>0</v>
      </c>
      <c r="L26" s="624">
        <v>0</v>
      </c>
      <c r="M26" s="632"/>
      <c r="N26" s="632"/>
      <c r="O26" s="632"/>
      <c r="P26" s="632"/>
      <c r="Q26" s="632"/>
      <c r="R26" s="633"/>
    </row>
    <row r="27" spans="1:18" s="521" customFormat="1" ht="26.25">
      <c r="A27" s="548">
        <v>10</v>
      </c>
      <c r="B27" s="638"/>
      <c r="C27" s="590" t="s">
        <v>1171</v>
      </c>
      <c r="D27" s="639"/>
      <c r="E27" s="590"/>
      <c r="F27" s="640" t="s">
        <v>1031</v>
      </c>
      <c r="G27" s="502">
        <v>2</v>
      </c>
      <c r="H27" s="624">
        <v>0</v>
      </c>
      <c r="I27" s="624">
        <v>0</v>
      </c>
      <c r="J27" s="501">
        <f t="shared" si="0"/>
        <v>0</v>
      </c>
      <c r="K27" s="502">
        <v>0</v>
      </c>
      <c r="L27" s="624">
        <v>0</v>
      </c>
      <c r="M27" s="632">
        <f>ROUND(SUM(J27:L27),2)</f>
        <v>0</v>
      </c>
      <c r="N27" s="632">
        <f>ROUND(G27*H27,2)</f>
        <v>0</v>
      </c>
      <c r="O27" s="632">
        <f>ROUND(G27*J27,2)</f>
        <v>0</v>
      </c>
      <c r="P27" s="632">
        <f>ROUND(G27*K27,2)</f>
        <v>0</v>
      </c>
      <c r="Q27" s="632">
        <f>ROUND(G27*L27,2)</f>
        <v>0</v>
      </c>
      <c r="R27" s="633">
        <f>ROUND(SUM(O27:Q27),2)</f>
        <v>0</v>
      </c>
    </row>
    <row r="28" spans="1:18" s="521" customFormat="1" ht="13.5" thickBot="1">
      <c r="A28" s="583"/>
      <c r="B28" s="571"/>
      <c r="C28" s="584"/>
      <c r="D28" s="585"/>
      <c r="E28" s="585"/>
      <c r="F28" s="586"/>
      <c r="G28" s="587"/>
      <c r="H28" s="587"/>
      <c r="I28" s="587"/>
      <c r="J28" s="587"/>
      <c r="K28" s="587"/>
      <c r="L28" s="587"/>
      <c r="M28" s="587"/>
      <c r="N28" s="587"/>
      <c r="O28" s="587"/>
      <c r="P28" s="587"/>
      <c r="Q28" s="587"/>
      <c r="R28" s="588"/>
    </row>
    <row r="29" spans="1:18" ht="12.75" customHeight="1" thickBot="1">
      <c r="A29" s="742" t="s">
        <v>1097</v>
      </c>
      <c r="B29" s="743"/>
      <c r="C29" s="743"/>
      <c r="D29" s="743"/>
      <c r="E29" s="743"/>
      <c r="F29" s="743"/>
      <c r="G29" s="743"/>
      <c r="H29" s="743"/>
      <c r="I29" s="743"/>
      <c r="J29" s="743"/>
      <c r="K29" s="743"/>
      <c r="L29" s="743"/>
      <c r="M29" s="532"/>
      <c r="N29" s="532">
        <f>SUM(N19:N28)</f>
        <v>0</v>
      </c>
      <c r="O29" s="532">
        <f>SUM(O19:O28)</f>
        <v>0</v>
      </c>
      <c r="P29" s="532">
        <f>SUM(P19:P28)</f>
        <v>0</v>
      </c>
      <c r="Q29" s="532">
        <f>SUM(Q19:Q28)</f>
        <v>0</v>
      </c>
      <c r="R29" s="549">
        <f>SUM(R19:R28)</f>
        <v>0</v>
      </c>
    </row>
    <row r="30" spans="15:18" ht="12.75">
      <c r="O30" s="516"/>
      <c r="P30" s="516"/>
      <c r="Q30" s="516"/>
      <c r="R30" s="516"/>
    </row>
    <row r="31" spans="1:18" s="533" customFormat="1" ht="12.75" customHeight="1">
      <c r="A31" s="732"/>
      <c r="B31" s="732"/>
      <c r="C31" s="732"/>
      <c r="D31" s="732"/>
      <c r="E31" s="732"/>
      <c r="F31" s="732"/>
      <c r="G31" s="732"/>
      <c r="H31" s="732"/>
      <c r="I31" s="732"/>
      <c r="J31" s="732"/>
      <c r="K31" s="732"/>
      <c r="L31" s="732"/>
      <c r="M31" s="732"/>
      <c r="N31" s="732"/>
      <c r="O31" s="732"/>
      <c r="P31" s="732"/>
      <c r="Q31" s="732"/>
      <c r="R31" s="732"/>
    </row>
    <row r="32" spans="1:18" s="533" customFormat="1" ht="12.75" customHeight="1">
      <c r="A32" s="732"/>
      <c r="B32" s="732"/>
      <c r="C32" s="732"/>
      <c r="D32" s="732"/>
      <c r="E32" s="732"/>
      <c r="F32" s="732"/>
      <c r="G32" s="732"/>
      <c r="H32" s="732"/>
      <c r="I32" s="732"/>
      <c r="J32" s="732"/>
      <c r="K32" s="732"/>
      <c r="L32" s="732"/>
      <c r="M32" s="732"/>
      <c r="N32" s="732"/>
      <c r="O32" s="732"/>
      <c r="P32" s="732"/>
      <c r="Q32" s="732"/>
      <c r="R32" s="732"/>
    </row>
    <row r="33" spans="1:18" s="533" customFormat="1" ht="12.75">
      <c r="A33" s="534"/>
      <c r="D33" s="535"/>
      <c r="E33" s="535"/>
      <c r="F33" s="535"/>
      <c r="G33" s="535"/>
      <c r="H33" s="535"/>
      <c r="I33" s="535"/>
      <c r="J33" s="535"/>
      <c r="K33" s="535"/>
      <c r="L33" s="535"/>
      <c r="M33" s="535"/>
      <c r="N33" s="535"/>
      <c r="O33" s="535"/>
      <c r="P33" s="535"/>
      <c r="Q33" s="535"/>
      <c r="R33" s="535"/>
    </row>
    <row r="34" spans="1:9" s="536" customFormat="1" ht="12.75">
      <c r="A34" s="541" t="s">
        <v>1137</v>
      </c>
      <c r="B34" s="542"/>
      <c r="C34" s="542"/>
      <c r="D34" s="543"/>
      <c r="E34" s="543"/>
      <c r="F34" s="544"/>
      <c r="G34" s="543"/>
      <c r="H34" s="543"/>
      <c r="I34" s="543"/>
    </row>
    <row r="35" spans="1:9" s="536" customFormat="1" ht="12.75">
      <c r="A35" s="545"/>
      <c r="B35" s="738" t="s">
        <v>32</v>
      </c>
      <c r="C35" s="738"/>
      <c r="D35" s="543"/>
      <c r="E35" s="543"/>
      <c r="F35" s="544"/>
      <c r="G35" s="543"/>
      <c r="H35" s="543"/>
      <c r="I35" s="543"/>
    </row>
    <row r="36" spans="1:6" s="536" customFormat="1" ht="12.75">
      <c r="A36" s="537"/>
      <c r="F36" s="538"/>
    </row>
    <row r="37" spans="1:6" s="536" customFormat="1" ht="12.75">
      <c r="A37" s="539"/>
      <c r="F37" s="538"/>
    </row>
    <row r="38" spans="1:9" s="536" customFormat="1" ht="12.75">
      <c r="A38" s="541" t="s">
        <v>33</v>
      </c>
      <c r="B38" s="542"/>
      <c r="C38" s="546"/>
      <c r="D38" s="543"/>
      <c r="E38" s="543"/>
      <c r="F38" s="544"/>
      <c r="G38" s="543"/>
      <c r="H38" s="543"/>
      <c r="I38" s="543"/>
    </row>
    <row r="39" spans="2:9" s="536" customFormat="1" ht="12.75">
      <c r="B39" s="738" t="s">
        <v>32</v>
      </c>
      <c r="C39" s="738"/>
      <c r="D39" s="543"/>
      <c r="E39" s="543"/>
      <c r="F39" s="544"/>
      <c r="G39" s="543"/>
      <c r="H39" s="543"/>
      <c r="I39" s="543"/>
    </row>
    <row r="40" spans="2:9" s="536" customFormat="1" ht="12.75">
      <c r="B40" s="547" t="s">
        <v>1101</v>
      </c>
      <c r="C40" s="544"/>
      <c r="D40" s="544"/>
      <c r="E40" s="544"/>
      <c r="F40" s="544"/>
      <c r="G40" s="544"/>
      <c r="H40" s="544"/>
      <c r="I40" s="544"/>
    </row>
    <row r="41" s="536" customFormat="1" ht="12.75">
      <c r="F41" s="538"/>
    </row>
  </sheetData>
  <sheetProtection selectLockedCells="1" selectUnlockedCells="1"/>
  <mergeCells count="28">
    <mergeCell ref="A2:R2"/>
    <mergeCell ref="A3:R3"/>
    <mergeCell ref="A4:R4"/>
    <mergeCell ref="A13:A16"/>
    <mergeCell ref="B13:B16"/>
    <mergeCell ref="F13:F16"/>
    <mergeCell ref="G13:G16"/>
    <mergeCell ref="H13:H16"/>
    <mergeCell ref="I13:I16"/>
    <mergeCell ref="E13:E16"/>
    <mergeCell ref="B35:C35"/>
    <mergeCell ref="B39:C39"/>
    <mergeCell ref="N13:R13"/>
    <mergeCell ref="M14:M16"/>
    <mergeCell ref="J13:M13"/>
    <mergeCell ref="A29:L29"/>
    <mergeCell ref="J14:J16"/>
    <mergeCell ref="K14:K16"/>
    <mergeCell ref="L14:L16"/>
    <mergeCell ref="C13:C16"/>
    <mergeCell ref="N14:N16"/>
    <mergeCell ref="A31:R31"/>
    <mergeCell ref="A32:R32"/>
    <mergeCell ref="Q14:Q16"/>
    <mergeCell ref="R14:R16"/>
    <mergeCell ref="O14:O16"/>
    <mergeCell ref="P14:P16"/>
    <mergeCell ref="D13:D16"/>
  </mergeCells>
  <conditionalFormatting sqref="G19:G24 G28:R28">
    <cfRule type="cellIs" priority="4" dxfId="0" operator="greaterThan" stopIfTrue="1">
      <formula>0</formula>
    </cfRule>
  </conditionalFormatting>
  <conditionalFormatting sqref="G25">
    <cfRule type="cellIs" priority="3" dxfId="0" operator="greaterThan" stopIfTrue="1">
      <formula>0</formula>
    </cfRule>
  </conditionalFormatting>
  <conditionalFormatting sqref="G26">
    <cfRule type="cellIs" priority="2" dxfId="0" operator="greaterThan" stopIfTrue="1">
      <formula>0</formula>
    </cfRule>
  </conditionalFormatting>
  <conditionalFormatting sqref="G27">
    <cfRule type="cellIs" priority="1" dxfId="0" operator="greaterThan" stopIfTrue="1">
      <formula>0</formula>
    </cfRule>
  </conditionalFormatting>
  <printOptions horizontalCentered="1"/>
  <pageMargins left="0.15748031496062992" right="0.15748031496062992" top="0.7874015748031497" bottom="0.3937007874015748" header="0.5118110236220472" footer="0.5118110236220472"/>
  <pageSetup firstPageNumber="80" useFirstPageNumber="1" fitToHeight="2"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dimension ref="A1:R62"/>
  <sheetViews>
    <sheetView zoomScaleSheetLayoutView="100" zoomScalePageLayoutView="0" workbookViewId="0" topLeftCell="A19">
      <selection activeCell="C47" sqref="C47"/>
    </sheetView>
  </sheetViews>
  <sheetFormatPr defaultColWidth="9.140625" defaultRowHeight="12.75"/>
  <cols>
    <col min="1" max="1" width="7.57421875" style="509" customWidth="1"/>
    <col min="2" max="2" width="4.7109375" style="508" hidden="1" customWidth="1"/>
    <col min="3" max="3" width="41.8515625" style="508" customWidth="1"/>
    <col min="4" max="4" width="4.421875" style="516" hidden="1" customWidth="1"/>
    <col min="5" max="5" width="5.28125" style="516" hidden="1" customWidth="1"/>
    <col min="6" max="6" width="7.00390625" style="516" customWidth="1"/>
    <col min="7" max="7" width="8.57421875" style="516" customWidth="1"/>
    <col min="8" max="8" width="8.421875" style="516" customWidth="1"/>
    <col min="9" max="14" width="10.140625" style="516" customWidth="1"/>
    <col min="15" max="18" width="11.7109375" style="508" customWidth="1"/>
    <col min="19" max="16384" width="9.140625" style="508" customWidth="1"/>
  </cols>
  <sheetData>
    <row r="1" spans="1:14" ht="12.75">
      <c r="A1" s="603"/>
      <c r="B1" s="516"/>
      <c r="C1" s="604"/>
      <c r="G1" s="508"/>
      <c r="H1" s="508"/>
      <c r="I1" s="508"/>
      <c r="J1" s="508"/>
      <c r="K1" s="508"/>
      <c r="L1" s="508"/>
      <c r="M1" s="508"/>
      <c r="N1" s="508"/>
    </row>
    <row r="2" spans="1:18" ht="12.75">
      <c r="A2" s="744" t="s">
        <v>1054</v>
      </c>
      <c r="B2" s="744"/>
      <c r="C2" s="744"/>
      <c r="D2" s="744"/>
      <c r="E2" s="744"/>
      <c r="F2" s="744"/>
      <c r="G2" s="744"/>
      <c r="H2" s="744"/>
      <c r="I2" s="744"/>
      <c r="J2" s="744"/>
      <c r="K2" s="744"/>
      <c r="L2" s="744"/>
      <c r="M2" s="744"/>
      <c r="N2" s="744"/>
      <c r="O2" s="744"/>
      <c r="P2" s="744"/>
      <c r="Q2" s="744"/>
      <c r="R2" s="744"/>
    </row>
    <row r="3" spans="1:18" ht="12.75">
      <c r="A3" s="745" t="s">
        <v>1055</v>
      </c>
      <c r="B3" s="745"/>
      <c r="C3" s="745"/>
      <c r="D3" s="745"/>
      <c r="E3" s="745"/>
      <c r="F3" s="745"/>
      <c r="G3" s="745"/>
      <c r="H3" s="745"/>
      <c r="I3" s="745"/>
      <c r="J3" s="745"/>
      <c r="K3" s="745"/>
      <c r="L3" s="745"/>
      <c r="M3" s="745"/>
      <c r="N3" s="745"/>
      <c r="O3" s="745"/>
      <c r="P3" s="745"/>
      <c r="Q3" s="745"/>
      <c r="R3" s="745"/>
    </row>
    <row r="4" spans="1:18" ht="12.75">
      <c r="A4" s="746" t="s">
        <v>1141</v>
      </c>
      <c r="B4" s="746"/>
      <c r="C4" s="746"/>
      <c r="D4" s="746"/>
      <c r="E4" s="746"/>
      <c r="F4" s="746"/>
      <c r="G4" s="746"/>
      <c r="H4" s="746"/>
      <c r="I4" s="746"/>
      <c r="J4" s="746"/>
      <c r="K4" s="746"/>
      <c r="L4" s="746"/>
      <c r="M4" s="746"/>
      <c r="N4" s="746"/>
      <c r="O4" s="746"/>
      <c r="P4" s="746"/>
      <c r="Q4" s="746"/>
      <c r="R4" s="746"/>
    </row>
    <row r="5" spans="1:18" ht="12.75">
      <c r="A5" s="535"/>
      <c r="B5" s="535"/>
      <c r="C5" s="535"/>
      <c r="D5" s="535"/>
      <c r="E5" s="535"/>
      <c r="F5" s="535"/>
      <c r="G5" s="535"/>
      <c r="H5" s="535"/>
      <c r="I5" s="535"/>
      <c r="J5" s="535"/>
      <c r="K5" s="535"/>
      <c r="L5" s="535"/>
      <c r="M5" s="535"/>
      <c r="N5" s="535"/>
      <c r="O5" s="535"/>
      <c r="P5" s="535"/>
      <c r="Q5" s="535"/>
      <c r="R5" s="535"/>
    </row>
    <row r="6" spans="3:14" ht="12.75">
      <c r="C6" s="605" t="s">
        <v>1098</v>
      </c>
      <c r="E6" s="606"/>
      <c r="F6" s="607" t="s">
        <v>1044</v>
      </c>
      <c r="G6" s="606"/>
      <c r="H6" s="508"/>
      <c r="I6" s="508"/>
      <c r="J6" s="508"/>
      <c r="K6" s="508"/>
      <c r="L6" s="508"/>
      <c r="M6" s="508"/>
      <c r="N6" s="508"/>
    </row>
    <row r="7" spans="3:7" s="510" customFormat="1" ht="13.5">
      <c r="C7" s="608" t="s">
        <v>1142</v>
      </c>
      <c r="D7" s="609"/>
      <c r="E7" s="511"/>
      <c r="F7" s="491" t="s">
        <v>1197</v>
      </c>
      <c r="G7" s="511"/>
    </row>
    <row r="8" spans="3:7" s="510" customFormat="1" ht="13.5">
      <c r="C8" s="608" t="s">
        <v>1143</v>
      </c>
      <c r="D8" s="609"/>
      <c r="E8" s="511"/>
      <c r="F8" s="491" t="s">
        <v>1196</v>
      </c>
      <c r="G8" s="511"/>
    </row>
    <row r="9" spans="3:15" ht="12.75">
      <c r="C9" s="610" t="s">
        <v>1045</v>
      </c>
      <c r="D9" s="611"/>
      <c r="E9" s="535"/>
      <c r="F9" s="513"/>
      <c r="G9" s="535"/>
      <c r="M9" s="612"/>
      <c r="O9" s="613"/>
    </row>
    <row r="10" spans="1:18" ht="12.75">
      <c r="A10" s="614"/>
      <c r="B10" s="611"/>
      <c r="C10" s="514"/>
      <c r="D10" s="615"/>
      <c r="E10" s="615"/>
      <c r="F10" s="615"/>
      <c r="G10" s="615"/>
      <c r="M10" s="612"/>
      <c r="O10" s="613"/>
      <c r="Q10" s="616"/>
      <c r="R10" s="515"/>
    </row>
    <row r="11" spans="2:18" ht="12.75">
      <c r="B11" s="617"/>
      <c r="C11" s="618"/>
      <c r="G11" s="615"/>
      <c r="L11" s="619" t="s">
        <v>1138</v>
      </c>
      <c r="M11" s="620">
        <f>R50</f>
        <v>0</v>
      </c>
      <c r="N11" s="508"/>
      <c r="O11" s="616"/>
      <c r="P11" s="517"/>
      <c r="Q11" s="621"/>
      <c r="R11" s="616"/>
    </row>
    <row r="12" spans="1:18" ht="13.5" thickBot="1">
      <c r="A12" s="618"/>
      <c r="B12" s="617"/>
      <c r="C12" s="514"/>
      <c r="D12" s="615"/>
      <c r="E12" s="615"/>
      <c r="F12" s="615"/>
      <c r="G12" s="615"/>
      <c r="M12" s="612"/>
      <c r="N12" s="508"/>
      <c r="O12" s="616"/>
      <c r="P12" s="517"/>
      <c r="Q12" s="621"/>
      <c r="R12" s="616"/>
    </row>
    <row r="13" spans="1:18" ht="12.75" customHeight="1">
      <c r="A13" s="747" t="s">
        <v>1144</v>
      </c>
      <c r="B13" s="729" t="s">
        <v>1149</v>
      </c>
      <c r="C13" s="729" t="s">
        <v>1150</v>
      </c>
      <c r="D13" s="741" t="s">
        <v>306</v>
      </c>
      <c r="E13" s="729" t="s">
        <v>1136</v>
      </c>
      <c r="F13" s="729" t="s">
        <v>849</v>
      </c>
      <c r="G13" s="729" t="s">
        <v>305</v>
      </c>
      <c r="H13" s="741" t="s">
        <v>593</v>
      </c>
      <c r="I13" s="741" t="s">
        <v>594</v>
      </c>
      <c r="J13" s="729" t="s">
        <v>793</v>
      </c>
      <c r="K13" s="729"/>
      <c r="L13" s="729"/>
      <c r="M13" s="729"/>
      <c r="N13" s="729" t="s">
        <v>795</v>
      </c>
      <c r="O13" s="729"/>
      <c r="P13" s="729"/>
      <c r="Q13" s="729"/>
      <c r="R13" s="737"/>
    </row>
    <row r="14" spans="1:18" ht="20.25" customHeight="1">
      <c r="A14" s="748"/>
      <c r="B14" s="730"/>
      <c r="C14" s="730"/>
      <c r="D14" s="735"/>
      <c r="E14" s="730"/>
      <c r="F14" s="730"/>
      <c r="G14" s="730"/>
      <c r="H14" s="735"/>
      <c r="I14" s="735"/>
      <c r="J14" s="735" t="s">
        <v>1153</v>
      </c>
      <c r="K14" s="735" t="s">
        <v>1154</v>
      </c>
      <c r="L14" s="735" t="s">
        <v>0</v>
      </c>
      <c r="M14" s="735" t="s">
        <v>1</v>
      </c>
      <c r="N14" s="735" t="s">
        <v>998</v>
      </c>
      <c r="O14" s="739" t="s">
        <v>1153</v>
      </c>
      <c r="P14" s="735" t="s">
        <v>1154</v>
      </c>
      <c r="Q14" s="735" t="s">
        <v>0</v>
      </c>
      <c r="R14" s="733" t="s">
        <v>2</v>
      </c>
    </row>
    <row r="15" spans="1:18" ht="20.25" customHeight="1">
      <c r="A15" s="748"/>
      <c r="B15" s="730"/>
      <c r="C15" s="730"/>
      <c r="D15" s="735"/>
      <c r="E15" s="730"/>
      <c r="F15" s="730"/>
      <c r="G15" s="730"/>
      <c r="H15" s="735"/>
      <c r="I15" s="735"/>
      <c r="J15" s="735"/>
      <c r="K15" s="735"/>
      <c r="L15" s="735"/>
      <c r="M15" s="735"/>
      <c r="N15" s="735"/>
      <c r="O15" s="739"/>
      <c r="P15" s="735"/>
      <c r="Q15" s="735"/>
      <c r="R15" s="733"/>
    </row>
    <row r="16" spans="1:18" ht="20.25" customHeight="1" thickBot="1">
      <c r="A16" s="749"/>
      <c r="B16" s="731"/>
      <c r="C16" s="731"/>
      <c r="D16" s="736"/>
      <c r="E16" s="731"/>
      <c r="F16" s="731"/>
      <c r="G16" s="731"/>
      <c r="H16" s="736"/>
      <c r="I16" s="736"/>
      <c r="J16" s="736"/>
      <c r="K16" s="736"/>
      <c r="L16" s="736"/>
      <c r="M16" s="736"/>
      <c r="N16" s="736"/>
      <c r="O16" s="740"/>
      <c r="P16" s="736"/>
      <c r="Q16" s="736"/>
      <c r="R16" s="734"/>
    </row>
    <row r="17" spans="1:18" s="540" customFormat="1" ht="13.5" thickBot="1">
      <c r="A17" s="578">
        <v>1</v>
      </c>
      <c r="B17" s="579">
        <v>2</v>
      </c>
      <c r="C17" s="580">
        <v>2</v>
      </c>
      <c r="D17" s="580">
        <v>4</v>
      </c>
      <c r="E17" s="579">
        <v>5</v>
      </c>
      <c r="F17" s="580">
        <v>3</v>
      </c>
      <c r="G17" s="579">
        <v>4</v>
      </c>
      <c r="H17" s="580">
        <v>5</v>
      </c>
      <c r="I17" s="579">
        <v>6</v>
      </c>
      <c r="J17" s="580">
        <v>7</v>
      </c>
      <c r="K17" s="579">
        <v>8</v>
      </c>
      <c r="L17" s="580">
        <v>9</v>
      </c>
      <c r="M17" s="579">
        <v>10</v>
      </c>
      <c r="N17" s="580">
        <v>11</v>
      </c>
      <c r="O17" s="579">
        <v>12</v>
      </c>
      <c r="P17" s="580">
        <v>13</v>
      </c>
      <c r="Q17" s="579">
        <v>14</v>
      </c>
      <c r="R17" s="581">
        <v>15</v>
      </c>
    </row>
    <row r="18" spans="1:18" s="521" customFormat="1" ht="12.75">
      <c r="A18" s="550"/>
      <c r="B18" s="551"/>
      <c r="C18" s="576" t="s">
        <v>1056</v>
      </c>
      <c r="D18" s="641"/>
      <c r="E18" s="552"/>
      <c r="F18" s="642"/>
      <c r="G18" s="643"/>
      <c r="H18" s="643"/>
      <c r="I18" s="643"/>
      <c r="J18" s="553"/>
      <c r="K18" s="553"/>
      <c r="L18" s="553"/>
      <c r="M18" s="554"/>
      <c r="N18" s="554"/>
      <c r="O18" s="555"/>
      <c r="P18" s="555"/>
      <c r="Q18" s="555"/>
      <c r="R18" s="556"/>
    </row>
    <row r="19" spans="1:18" s="521" customFormat="1" ht="39">
      <c r="A19" s="548">
        <v>1</v>
      </c>
      <c r="B19" s="519"/>
      <c r="C19" s="644" t="s">
        <v>1175</v>
      </c>
      <c r="D19" s="645"/>
      <c r="E19" s="520"/>
      <c r="F19" s="523" t="s">
        <v>9</v>
      </c>
      <c r="G19" s="502">
        <v>308</v>
      </c>
      <c r="H19" s="624">
        <v>0</v>
      </c>
      <c r="I19" s="624">
        <v>0</v>
      </c>
      <c r="J19" s="501">
        <f aca="true" t="shared" si="0" ref="J19:J27">ROUND(H19*I19,2)</f>
        <v>0</v>
      </c>
      <c r="K19" s="502">
        <v>0</v>
      </c>
      <c r="L19" s="624">
        <v>0</v>
      </c>
      <c r="M19" s="632">
        <f>ROUND(SUM(J19:L19),2)</f>
        <v>0</v>
      </c>
      <c r="N19" s="632">
        <f>ROUND(G19*H19,2)</f>
        <v>0</v>
      </c>
      <c r="O19" s="632">
        <f>ROUND(G19*J19,2)</f>
        <v>0</v>
      </c>
      <c r="P19" s="632">
        <f>ROUND(G19*K19,2)</f>
        <v>0</v>
      </c>
      <c r="Q19" s="632">
        <f>ROUND(G19*L19,2)</f>
        <v>0</v>
      </c>
      <c r="R19" s="633">
        <f>ROUND(SUM(O19:Q19),2)</f>
        <v>0</v>
      </c>
    </row>
    <row r="20" spans="1:18" s="525" customFormat="1" ht="90" customHeight="1">
      <c r="A20" s="548">
        <v>2</v>
      </c>
      <c r="B20" s="519"/>
      <c r="C20" s="577" t="s">
        <v>1186</v>
      </c>
      <c r="D20" s="523"/>
      <c r="E20" s="524"/>
      <c r="F20" s="523" t="s">
        <v>9</v>
      </c>
      <c r="G20" s="502">
        <v>308</v>
      </c>
      <c r="H20" s="624">
        <v>0</v>
      </c>
      <c r="I20" s="624">
        <v>0</v>
      </c>
      <c r="J20" s="501">
        <f t="shared" si="0"/>
        <v>0</v>
      </c>
      <c r="K20" s="502">
        <v>0</v>
      </c>
      <c r="L20" s="624">
        <v>0</v>
      </c>
      <c r="M20" s="632">
        <f>ROUND(SUM(J20:L20),2)</f>
        <v>0</v>
      </c>
      <c r="N20" s="632">
        <f>ROUND(G20*H20,2)</f>
        <v>0</v>
      </c>
      <c r="O20" s="632">
        <f>ROUND(G20*J20,2)</f>
        <v>0</v>
      </c>
      <c r="P20" s="632">
        <f>ROUND(G20*K20,2)</f>
        <v>0</v>
      </c>
      <c r="Q20" s="632">
        <f>ROUND(G20*L20,2)</f>
        <v>0</v>
      </c>
      <c r="R20" s="633">
        <f>ROUND(SUM(O20:Q20),2)</f>
        <v>0</v>
      </c>
    </row>
    <row r="21" spans="1:18" s="602" customFormat="1" ht="24" customHeight="1">
      <c r="A21" s="597">
        <v>3</v>
      </c>
      <c r="B21" s="598"/>
      <c r="C21" s="599" t="s">
        <v>1187</v>
      </c>
      <c r="D21" s="600"/>
      <c r="E21" s="601"/>
      <c r="F21" s="600" t="s">
        <v>120</v>
      </c>
      <c r="G21" s="593">
        <v>68.2</v>
      </c>
      <c r="H21" s="624">
        <v>0</v>
      </c>
      <c r="I21" s="624">
        <v>0</v>
      </c>
      <c r="J21" s="501">
        <f t="shared" si="0"/>
        <v>0</v>
      </c>
      <c r="K21" s="502">
        <v>0</v>
      </c>
      <c r="L21" s="624">
        <v>0</v>
      </c>
      <c r="M21" s="646">
        <f>ROUND(SUM(J21:L21),2)</f>
        <v>0</v>
      </c>
      <c r="N21" s="646">
        <f>ROUND(G21*H21,2)</f>
        <v>0</v>
      </c>
      <c r="O21" s="646">
        <f>ROUND(G21*J21,2)</f>
        <v>0</v>
      </c>
      <c r="P21" s="646">
        <f>ROUND(G21*K21,2)</f>
        <v>0</v>
      </c>
      <c r="Q21" s="646">
        <f>ROUND(G21*L21,2)</f>
        <v>0</v>
      </c>
      <c r="R21" s="647">
        <f>ROUND(SUM(O21:Q21),2)</f>
        <v>0</v>
      </c>
    </row>
    <row r="22" spans="1:18" s="521" customFormat="1" ht="12.75">
      <c r="A22" s="548">
        <v>4</v>
      </c>
      <c r="B22" s="561"/>
      <c r="C22" s="590" t="s">
        <v>1057</v>
      </c>
      <c r="D22" s="562"/>
      <c r="E22" s="590"/>
      <c r="F22" s="523" t="s">
        <v>1031</v>
      </c>
      <c r="G22" s="502">
        <v>5</v>
      </c>
      <c r="H22" s="624">
        <v>0</v>
      </c>
      <c r="I22" s="624">
        <v>0</v>
      </c>
      <c r="J22" s="501">
        <f t="shared" si="0"/>
        <v>0</v>
      </c>
      <c r="K22" s="502">
        <v>0</v>
      </c>
      <c r="L22" s="624">
        <v>0</v>
      </c>
      <c r="M22" s="632">
        <f aca="true" t="shared" si="1" ref="M22:M42">ROUND(SUM(J22:L22),2)</f>
        <v>0</v>
      </c>
      <c r="N22" s="632">
        <f aca="true" t="shared" si="2" ref="N22:N42">ROUND(G22*H22,2)</f>
        <v>0</v>
      </c>
      <c r="O22" s="632">
        <f aca="true" t="shared" si="3" ref="O22:O42">ROUND(G22*J22,2)</f>
        <v>0</v>
      </c>
      <c r="P22" s="632">
        <f aca="true" t="shared" si="4" ref="P22:P42">ROUND(G22*K22,2)</f>
        <v>0</v>
      </c>
      <c r="Q22" s="632">
        <f aca="true" t="shared" si="5" ref="Q22:Q42">ROUND(G22*L22,2)</f>
        <v>0</v>
      </c>
      <c r="R22" s="633">
        <f aca="true" t="shared" si="6" ref="R22:R42">ROUND(SUM(O22:Q22),2)</f>
        <v>0</v>
      </c>
    </row>
    <row r="23" spans="1:18" s="521" customFormat="1" ht="12.75">
      <c r="A23" s="548">
        <v>5</v>
      </c>
      <c r="B23" s="561"/>
      <c r="C23" s="590" t="s">
        <v>1172</v>
      </c>
      <c r="D23" s="562"/>
      <c r="E23" s="590"/>
      <c r="F23" s="523" t="s">
        <v>1031</v>
      </c>
      <c r="G23" s="502">
        <v>2</v>
      </c>
      <c r="H23" s="624">
        <v>0</v>
      </c>
      <c r="I23" s="624">
        <v>0</v>
      </c>
      <c r="J23" s="501">
        <f t="shared" si="0"/>
        <v>0</v>
      </c>
      <c r="K23" s="502">
        <v>0</v>
      </c>
      <c r="L23" s="624">
        <v>0</v>
      </c>
      <c r="M23" s="632">
        <f>ROUND(SUM(J23:L23),2)</f>
        <v>0</v>
      </c>
      <c r="N23" s="632">
        <f>ROUND(G23*H23,2)</f>
        <v>0</v>
      </c>
      <c r="O23" s="632">
        <f>ROUND(G23*J23,2)</f>
        <v>0</v>
      </c>
      <c r="P23" s="632">
        <f>ROUND(G23*K23,2)</f>
        <v>0</v>
      </c>
      <c r="Q23" s="632">
        <f>ROUND(G23*L23,2)</f>
        <v>0</v>
      </c>
      <c r="R23" s="633">
        <f>ROUND(SUM(O23:Q23),2)</f>
        <v>0</v>
      </c>
    </row>
    <row r="24" spans="1:18" s="521" customFormat="1" ht="30" customHeight="1">
      <c r="A24" s="548">
        <v>6</v>
      </c>
      <c r="B24" s="561"/>
      <c r="C24" s="590" t="s">
        <v>1188</v>
      </c>
      <c r="D24" s="562"/>
      <c r="E24" s="590"/>
      <c r="F24" s="523" t="s">
        <v>9</v>
      </c>
      <c r="G24" s="502">
        <v>308</v>
      </c>
      <c r="H24" s="624">
        <v>0</v>
      </c>
      <c r="I24" s="624">
        <v>0</v>
      </c>
      <c r="J24" s="501">
        <f t="shared" si="0"/>
        <v>0</v>
      </c>
      <c r="K24" s="502">
        <v>0</v>
      </c>
      <c r="L24" s="624">
        <v>0</v>
      </c>
      <c r="M24" s="632">
        <f t="shared" si="1"/>
        <v>0</v>
      </c>
      <c r="N24" s="632">
        <f t="shared" si="2"/>
        <v>0</v>
      </c>
      <c r="O24" s="632">
        <f t="shared" si="3"/>
        <v>0</v>
      </c>
      <c r="P24" s="632">
        <f t="shared" si="4"/>
        <v>0</v>
      </c>
      <c r="Q24" s="632">
        <f t="shared" si="5"/>
        <v>0</v>
      </c>
      <c r="R24" s="633">
        <f t="shared" si="6"/>
        <v>0</v>
      </c>
    </row>
    <row r="25" spans="1:18" s="521" customFormat="1" ht="39">
      <c r="A25" s="548">
        <v>7</v>
      </c>
      <c r="B25" s="561"/>
      <c r="C25" s="590" t="s">
        <v>1166</v>
      </c>
      <c r="D25" s="562"/>
      <c r="E25" s="590"/>
      <c r="F25" s="523" t="s">
        <v>3</v>
      </c>
      <c r="G25" s="502">
        <v>68.2</v>
      </c>
      <c r="H25" s="624">
        <v>0</v>
      </c>
      <c r="I25" s="624">
        <v>0</v>
      </c>
      <c r="J25" s="501">
        <f t="shared" si="0"/>
        <v>0</v>
      </c>
      <c r="K25" s="502">
        <v>0</v>
      </c>
      <c r="L25" s="624">
        <v>0</v>
      </c>
      <c r="M25" s="632">
        <f>ROUND(SUM(J25:L25),2)</f>
        <v>0</v>
      </c>
      <c r="N25" s="632">
        <f>ROUND(G25*H25,2)</f>
        <v>0</v>
      </c>
      <c r="O25" s="632">
        <f>ROUND(G25*J25,2)</f>
        <v>0</v>
      </c>
      <c r="P25" s="632">
        <f>ROUND(G25*K25,2)</f>
        <v>0</v>
      </c>
      <c r="Q25" s="632">
        <f>ROUND(G25*L25,2)</f>
        <v>0</v>
      </c>
      <c r="R25" s="633">
        <f>ROUND(SUM(O25:Q25),2)</f>
        <v>0</v>
      </c>
    </row>
    <row r="26" spans="1:18" s="521" customFormat="1" ht="39">
      <c r="A26" s="548">
        <v>8</v>
      </c>
      <c r="B26" s="561"/>
      <c r="C26" s="590" t="s">
        <v>1167</v>
      </c>
      <c r="D26" s="562"/>
      <c r="E26" s="590"/>
      <c r="F26" s="523" t="s">
        <v>3</v>
      </c>
      <c r="G26" s="502">
        <v>68.2</v>
      </c>
      <c r="H26" s="624">
        <v>0</v>
      </c>
      <c r="I26" s="624">
        <v>0</v>
      </c>
      <c r="J26" s="501">
        <f t="shared" si="0"/>
        <v>0</v>
      </c>
      <c r="K26" s="502">
        <v>0</v>
      </c>
      <c r="L26" s="624">
        <v>0</v>
      </c>
      <c r="M26" s="632">
        <f>ROUND(SUM(J26:L26),2)</f>
        <v>0</v>
      </c>
      <c r="N26" s="632">
        <f>ROUND(G26*H26,2)</f>
        <v>0</v>
      </c>
      <c r="O26" s="632">
        <f>ROUND(G26*J26,2)</f>
        <v>0</v>
      </c>
      <c r="P26" s="632">
        <f>ROUND(G26*K26,2)</f>
        <v>0</v>
      </c>
      <c r="Q26" s="632">
        <f>ROUND(G26*L26,2)</f>
        <v>0</v>
      </c>
      <c r="R26" s="633">
        <f>ROUND(SUM(O26:Q26),2)</f>
        <v>0</v>
      </c>
    </row>
    <row r="27" spans="1:18" s="521" customFormat="1" ht="77.25" customHeight="1">
      <c r="A27" s="548">
        <v>9</v>
      </c>
      <c r="B27" s="561"/>
      <c r="C27" s="590" t="s">
        <v>1189</v>
      </c>
      <c r="D27" s="562"/>
      <c r="E27" s="590"/>
      <c r="F27" s="523" t="s">
        <v>120</v>
      </c>
      <c r="G27" s="502">
        <v>68.2</v>
      </c>
      <c r="H27" s="624">
        <v>0</v>
      </c>
      <c r="I27" s="624">
        <v>0</v>
      </c>
      <c r="J27" s="501">
        <f t="shared" si="0"/>
        <v>0</v>
      </c>
      <c r="K27" s="502">
        <v>0</v>
      </c>
      <c r="L27" s="624">
        <v>0</v>
      </c>
      <c r="M27" s="632">
        <f t="shared" si="1"/>
        <v>0</v>
      </c>
      <c r="N27" s="632">
        <f t="shared" si="2"/>
        <v>0</v>
      </c>
      <c r="O27" s="632">
        <f t="shared" si="3"/>
        <v>0</v>
      </c>
      <c r="P27" s="632">
        <f t="shared" si="4"/>
        <v>0</v>
      </c>
      <c r="Q27" s="632">
        <f t="shared" si="5"/>
        <v>0</v>
      </c>
      <c r="R27" s="633">
        <f t="shared" si="6"/>
        <v>0</v>
      </c>
    </row>
    <row r="28" spans="1:18" s="521" customFormat="1" ht="12.75">
      <c r="A28" s="548">
        <v>10</v>
      </c>
      <c r="B28" s="561"/>
      <c r="C28" s="590" t="s">
        <v>1159</v>
      </c>
      <c r="D28" s="562"/>
      <c r="E28" s="590"/>
      <c r="F28" s="523" t="s">
        <v>120</v>
      </c>
      <c r="G28" s="502">
        <v>68.2</v>
      </c>
      <c r="H28" s="624">
        <v>0</v>
      </c>
      <c r="I28" s="624">
        <v>0</v>
      </c>
      <c r="J28" s="501">
        <f aca="true" t="shared" si="7" ref="J28:J47">ROUND(H28*I28,2)</f>
        <v>0</v>
      </c>
      <c r="K28" s="502">
        <v>0</v>
      </c>
      <c r="L28" s="624">
        <v>0</v>
      </c>
      <c r="M28" s="632">
        <f t="shared" si="1"/>
        <v>0</v>
      </c>
      <c r="N28" s="632">
        <f t="shared" si="2"/>
        <v>0</v>
      </c>
      <c r="O28" s="632">
        <f t="shared" si="3"/>
        <v>0</v>
      </c>
      <c r="P28" s="632">
        <f t="shared" si="4"/>
        <v>0</v>
      </c>
      <c r="Q28" s="632">
        <f t="shared" si="5"/>
        <v>0</v>
      </c>
      <c r="R28" s="633">
        <f t="shared" si="6"/>
        <v>0</v>
      </c>
    </row>
    <row r="29" spans="1:18" s="521" customFormat="1" ht="26.25">
      <c r="A29" s="548">
        <v>11</v>
      </c>
      <c r="B29" s="561"/>
      <c r="C29" s="590" t="s">
        <v>1168</v>
      </c>
      <c r="D29" s="562"/>
      <c r="E29" s="590"/>
      <c r="F29" s="523" t="s">
        <v>120</v>
      </c>
      <c r="G29" s="502">
        <v>10.6</v>
      </c>
      <c r="H29" s="624">
        <v>0</v>
      </c>
      <c r="I29" s="624">
        <v>0</v>
      </c>
      <c r="J29" s="501">
        <f t="shared" si="7"/>
        <v>0</v>
      </c>
      <c r="K29" s="502">
        <v>0</v>
      </c>
      <c r="L29" s="624">
        <v>0</v>
      </c>
      <c r="M29" s="632">
        <f>ROUND(SUM(J29:L29),2)</f>
        <v>0</v>
      </c>
      <c r="N29" s="632">
        <f>ROUND(G29*H29,2)</f>
        <v>0</v>
      </c>
      <c r="O29" s="632">
        <f>ROUND(G29*J29,2)</f>
        <v>0</v>
      </c>
      <c r="P29" s="632">
        <f>ROUND(G29*K29,2)</f>
        <v>0</v>
      </c>
      <c r="Q29" s="632">
        <f>ROUND(G29*L29,2)</f>
        <v>0</v>
      </c>
      <c r="R29" s="633">
        <f>ROUND(SUM(O29:Q29),2)</f>
        <v>0</v>
      </c>
    </row>
    <row r="30" spans="1:18" s="521" customFormat="1" ht="12.75">
      <c r="A30" s="548"/>
      <c r="B30" s="561"/>
      <c r="C30" s="591" t="s">
        <v>1058</v>
      </c>
      <c r="D30" s="562"/>
      <c r="E30" s="590"/>
      <c r="F30" s="523"/>
      <c r="G30" s="523"/>
      <c r="H30" s="624">
        <v>0</v>
      </c>
      <c r="I30" s="624">
        <v>0</v>
      </c>
      <c r="J30" s="501">
        <f t="shared" si="7"/>
        <v>0</v>
      </c>
      <c r="K30" s="502">
        <v>0</v>
      </c>
      <c r="L30" s="624">
        <v>0</v>
      </c>
      <c r="M30" s="523"/>
      <c r="N30" s="523"/>
      <c r="O30" s="523"/>
      <c r="P30" s="523"/>
      <c r="Q30" s="523"/>
      <c r="R30" s="589"/>
    </row>
    <row r="31" spans="1:18" s="521" customFormat="1" ht="39">
      <c r="A31" s="548">
        <v>11</v>
      </c>
      <c r="B31" s="561"/>
      <c r="C31" s="590" t="s">
        <v>1059</v>
      </c>
      <c r="D31" s="562"/>
      <c r="E31" s="590"/>
      <c r="F31" s="523" t="s">
        <v>9</v>
      </c>
      <c r="G31" s="502">
        <v>170</v>
      </c>
      <c r="H31" s="624">
        <v>0</v>
      </c>
      <c r="I31" s="624">
        <v>0</v>
      </c>
      <c r="J31" s="501">
        <f t="shared" si="7"/>
        <v>0</v>
      </c>
      <c r="K31" s="502">
        <v>0</v>
      </c>
      <c r="L31" s="624">
        <v>0</v>
      </c>
      <c r="M31" s="632">
        <f t="shared" si="1"/>
        <v>0</v>
      </c>
      <c r="N31" s="632">
        <f t="shared" si="2"/>
        <v>0</v>
      </c>
      <c r="O31" s="632">
        <f t="shared" si="3"/>
        <v>0</v>
      </c>
      <c r="P31" s="632">
        <f t="shared" si="4"/>
        <v>0</v>
      </c>
      <c r="Q31" s="632">
        <f t="shared" si="5"/>
        <v>0</v>
      </c>
      <c r="R31" s="633">
        <f t="shared" si="6"/>
        <v>0</v>
      </c>
    </row>
    <row r="32" spans="1:18" s="521" customFormat="1" ht="39">
      <c r="A32" s="548">
        <v>12</v>
      </c>
      <c r="B32" s="561"/>
      <c r="C32" s="590" t="s">
        <v>1060</v>
      </c>
      <c r="D32" s="562"/>
      <c r="E32" s="590"/>
      <c r="F32" s="523" t="s">
        <v>9</v>
      </c>
      <c r="G32" s="502">
        <v>170</v>
      </c>
      <c r="H32" s="624">
        <v>0</v>
      </c>
      <c r="I32" s="624">
        <v>0</v>
      </c>
      <c r="J32" s="501">
        <f t="shared" si="7"/>
        <v>0</v>
      </c>
      <c r="K32" s="502">
        <v>0</v>
      </c>
      <c r="L32" s="624">
        <v>0</v>
      </c>
      <c r="M32" s="632">
        <f t="shared" si="1"/>
        <v>0</v>
      </c>
      <c r="N32" s="632">
        <f t="shared" si="2"/>
        <v>0</v>
      </c>
      <c r="O32" s="632">
        <f t="shared" si="3"/>
        <v>0</v>
      </c>
      <c r="P32" s="632">
        <f t="shared" si="4"/>
        <v>0</v>
      </c>
      <c r="Q32" s="632">
        <f t="shared" si="5"/>
        <v>0</v>
      </c>
      <c r="R32" s="633">
        <f t="shared" si="6"/>
        <v>0</v>
      </c>
    </row>
    <row r="33" spans="1:18" s="651" customFormat="1" ht="20.25" customHeight="1">
      <c r="A33" s="597">
        <v>13</v>
      </c>
      <c r="B33" s="648"/>
      <c r="C33" s="649" t="s">
        <v>1169</v>
      </c>
      <c r="D33" s="650"/>
      <c r="E33" s="649"/>
      <c r="F33" s="600" t="s">
        <v>9</v>
      </c>
      <c r="G33" s="593">
        <v>170</v>
      </c>
      <c r="H33" s="624">
        <v>0</v>
      </c>
      <c r="I33" s="624">
        <v>0</v>
      </c>
      <c r="J33" s="501">
        <f t="shared" si="7"/>
        <v>0</v>
      </c>
      <c r="K33" s="502">
        <v>0</v>
      </c>
      <c r="L33" s="624">
        <v>0</v>
      </c>
      <c r="M33" s="632">
        <f t="shared" si="1"/>
        <v>0</v>
      </c>
      <c r="N33" s="632">
        <f t="shared" si="2"/>
        <v>0</v>
      </c>
      <c r="O33" s="632">
        <f t="shared" si="3"/>
        <v>0</v>
      </c>
      <c r="P33" s="632">
        <f t="shared" si="4"/>
        <v>0</v>
      </c>
      <c r="Q33" s="632">
        <f t="shared" si="5"/>
        <v>0</v>
      </c>
      <c r="R33" s="633">
        <f t="shared" si="6"/>
        <v>0</v>
      </c>
    </row>
    <row r="34" spans="1:18" s="651" customFormat="1" ht="26.25">
      <c r="A34" s="597">
        <v>14</v>
      </c>
      <c r="B34" s="648"/>
      <c r="C34" s="649" t="s">
        <v>1170</v>
      </c>
      <c r="D34" s="650"/>
      <c r="E34" s="649"/>
      <c r="F34" s="600" t="s">
        <v>9</v>
      </c>
      <c r="G34" s="593">
        <v>170</v>
      </c>
      <c r="H34" s="624">
        <v>0</v>
      </c>
      <c r="I34" s="624">
        <v>0</v>
      </c>
      <c r="J34" s="501">
        <f t="shared" si="7"/>
        <v>0</v>
      </c>
      <c r="K34" s="502">
        <v>0</v>
      </c>
      <c r="L34" s="624">
        <v>0</v>
      </c>
      <c r="M34" s="632">
        <f>ROUND(SUM(J34:L34),2)</f>
        <v>0</v>
      </c>
      <c r="N34" s="632">
        <f>ROUND(G34*H34,2)</f>
        <v>0</v>
      </c>
      <c r="O34" s="632">
        <f>ROUND(G34*J34,2)</f>
        <v>0</v>
      </c>
      <c r="P34" s="632">
        <f>ROUND(G34*K34,2)</f>
        <v>0</v>
      </c>
      <c r="Q34" s="632">
        <f>ROUND(G34*L34,2)</f>
        <v>0</v>
      </c>
      <c r="R34" s="633">
        <f>ROUND(SUM(O34:Q34),2)</f>
        <v>0</v>
      </c>
    </row>
    <row r="35" spans="1:18" s="651" customFormat="1" ht="26.25">
      <c r="A35" s="597">
        <v>15</v>
      </c>
      <c r="B35" s="648"/>
      <c r="C35" s="649" t="s">
        <v>1176</v>
      </c>
      <c r="D35" s="650"/>
      <c r="E35" s="649"/>
      <c r="F35" s="600" t="s">
        <v>9</v>
      </c>
      <c r="G35" s="593">
        <v>170</v>
      </c>
      <c r="H35" s="624">
        <v>0</v>
      </c>
      <c r="I35" s="624">
        <v>0</v>
      </c>
      <c r="J35" s="501">
        <f t="shared" si="7"/>
        <v>0</v>
      </c>
      <c r="K35" s="502">
        <v>0</v>
      </c>
      <c r="L35" s="624">
        <v>0</v>
      </c>
      <c r="M35" s="632">
        <f>ROUND(SUM(J35:L35),2)</f>
        <v>0</v>
      </c>
      <c r="N35" s="632">
        <f>ROUND(G35*H35,2)</f>
        <v>0</v>
      </c>
      <c r="O35" s="632">
        <f>ROUND(G35*J35,2)</f>
        <v>0</v>
      </c>
      <c r="P35" s="632">
        <f>ROUND(G35*K35,2)</f>
        <v>0</v>
      </c>
      <c r="Q35" s="632">
        <f>ROUND(G35*L35,2)</f>
        <v>0</v>
      </c>
      <c r="R35" s="633">
        <f>ROUND(SUM(O35:Q35),2)</f>
        <v>0</v>
      </c>
    </row>
    <row r="36" spans="1:18" s="521" customFormat="1" ht="39">
      <c r="A36" s="597">
        <v>16</v>
      </c>
      <c r="B36" s="561"/>
      <c r="C36" s="590" t="s">
        <v>1190</v>
      </c>
      <c r="D36" s="562"/>
      <c r="E36" s="590"/>
      <c r="F36" s="523" t="s">
        <v>9</v>
      </c>
      <c r="G36" s="502">
        <v>170</v>
      </c>
      <c r="H36" s="624">
        <v>0</v>
      </c>
      <c r="I36" s="624">
        <v>0</v>
      </c>
      <c r="J36" s="501">
        <f t="shared" si="7"/>
        <v>0</v>
      </c>
      <c r="K36" s="502">
        <v>0</v>
      </c>
      <c r="L36" s="624">
        <v>0</v>
      </c>
      <c r="M36" s="632">
        <f t="shared" si="1"/>
        <v>0</v>
      </c>
      <c r="N36" s="632">
        <f t="shared" si="2"/>
        <v>0</v>
      </c>
      <c r="O36" s="632">
        <f t="shared" si="3"/>
        <v>0</v>
      </c>
      <c r="P36" s="632">
        <f t="shared" si="4"/>
        <v>0</v>
      </c>
      <c r="Q36" s="632">
        <f t="shared" si="5"/>
        <v>0</v>
      </c>
      <c r="R36" s="633">
        <f t="shared" si="6"/>
        <v>0</v>
      </c>
    </row>
    <row r="37" spans="1:18" s="521" customFormat="1" ht="26.25">
      <c r="A37" s="597">
        <v>17</v>
      </c>
      <c r="B37" s="561"/>
      <c r="C37" s="590" t="s">
        <v>1191</v>
      </c>
      <c r="D37" s="562"/>
      <c r="E37" s="590"/>
      <c r="F37" s="523" t="s">
        <v>9</v>
      </c>
      <c r="G37" s="502">
        <v>170</v>
      </c>
      <c r="H37" s="624">
        <v>0</v>
      </c>
      <c r="I37" s="624">
        <v>0</v>
      </c>
      <c r="J37" s="501">
        <f t="shared" si="7"/>
        <v>0</v>
      </c>
      <c r="K37" s="502">
        <v>0</v>
      </c>
      <c r="L37" s="624">
        <v>0</v>
      </c>
      <c r="M37" s="632">
        <f t="shared" si="1"/>
        <v>0</v>
      </c>
      <c r="N37" s="632">
        <f t="shared" si="2"/>
        <v>0</v>
      </c>
      <c r="O37" s="632">
        <f t="shared" si="3"/>
        <v>0</v>
      </c>
      <c r="P37" s="632">
        <f t="shared" si="4"/>
        <v>0</v>
      </c>
      <c r="Q37" s="632">
        <f t="shared" si="5"/>
        <v>0</v>
      </c>
      <c r="R37" s="633">
        <f t="shared" si="6"/>
        <v>0</v>
      </c>
    </row>
    <row r="38" spans="1:18" s="521" customFormat="1" ht="39">
      <c r="A38" s="597">
        <v>18</v>
      </c>
      <c r="B38" s="561"/>
      <c r="C38" s="590" t="s">
        <v>1192</v>
      </c>
      <c r="D38" s="562"/>
      <c r="E38" s="590"/>
      <c r="F38" s="523" t="s">
        <v>9</v>
      </c>
      <c r="G38" s="502">
        <v>170</v>
      </c>
      <c r="H38" s="624">
        <v>0</v>
      </c>
      <c r="I38" s="624">
        <v>0</v>
      </c>
      <c r="J38" s="501">
        <f t="shared" si="7"/>
        <v>0</v>
      </c>
      <c r="K38" s="502">
        <v>0</v>
      </c>
      <c r="L38" s="624">
        <v>0</v>
      </c>
      <c r="M38" s="632">
        <f t="shared" si="1"/>
        <v>0</v>
      </c>
      <c r="N38" s="632">
        <f t="shared" si="2"/>
        <v>0</v>
      </c>
      <c r="O38" s="632">
        <f t="shared" si="3"/>
        <v>0</v>
      </c>
      <c r="P38" s="632">
        <f t="shared" si="4"/>
        <v>0</v>
      </c>
      <c r="Q38" s="632">
        <f t="shared" si="5"/>
        <v>0</v>
      </c>
      <c r="R38" s="633">
        <f t="shared" si="6"/>
        <v>0</v>
      </c>
    </row>
    <row r="39" spans="1:18" s="521" customFormat="1" ht="105">
      <c r="A39" s="597">
        <v>19</v>
      </c>
      <c r="B39" s="561"/>
      <c r="C39" s="590" t="s">
        <v>1193</v>
      </c>
      <c r="D39" s="562"/>
      <c r="E39" s="590"/>
      <c r="F39" s="523" t="s">
        <v>9</v>
      </c>
      <c r="G39" s="502">
        <v>170</v>
      </c>
      <c r="H39" s="624">
        <v>0</v>
      </c>
      <c r="I39" s="624">
        <v>0</v>
      </c>
      <c r="J39" s="501">
        <f t="shared" si="7"/>
        <v>0</v>
      </c>
      <c r="K39" s="502">
        <v>0</v>
      </c>
      <c r="L39" s="624">
        <v>0</v>
      </c>
      <c r="M39" s="632">
        <f t="shared" si="1"/>
        <v>0</v>
      </c>
      <c r="N39" s="632">
        <f t="shared" si="2"/>
        <v>0</v>
      </c>
      <c r="O39" s="632">
        <f t="shared" si="3"/>
        <v>0</v>
      </c>
      <c r="P39" s="632">
        <f t="shared" si="4"/>
        <v>0</v>
      </c>
      <c r="Q39" s="632">
        <f t="shared" si="5"/>
        <v>0</v>
      </c>
      <c r="R39" s="633">
        <f t="shared" si="6"/>
        <v>0</v>
      </c>
    </row>
    <row r="40" spans="1:18" s="521" customFormat="1" ht="12.75">
      <c r="A40" s="548"/>
      <c r="B40" s="561"/>
      <c r="C40" s="591" t="s">
        <v>1061</v>
      </c>
      <c r="D40" s="562"/>
      <c r="E40" s="590"/>
      <c r="F40" s="523"/>
      <c r="G40" s="502">
        <v>0</v>
      </c>
      <c r="H40" s="624">
        <v>0</v>
      </c>
      <c r="I40" s="624">
        <v>0</v>
      </c>
      <c r="J40" s="501">
        <f t="shared" si="7"/>
        <v>0</v>
      </c>
      <c r="K40" s="502">
        <v>0</v>
      </c>
      <c r="L40" s="624">
        <v>0</v>
      </c>
      <c r="M40" s="632">
        <f t="shared" si="1"/>
        <v>0</v>
      </c>
      <c r="N40" s="632">
        <f t="shared" si="2"/>
        <v>0</v>
      </c>
      <c r="O40" s="632">
        <f t="shared" si="3"/>
        <v>0</v>
      </c>
      <c r="P40" s="632">
        <f t="shared" si="4"/>
        <v>0</v>
      </c>
      <c r="Q40" s="632">
        <f t="shared" si="5"/>
        <v>0</v>
      </c>
      <c r="R40" s="633">
        <f t="shared" si="6"/>
        <v>0</v>
      </c>
    </row>
    <row r="41" spans="1:18" s="521" customFormat="1" ht="52.5">
      <c r="A41" s="548">
        <v>20</v>
      </c>
      <c r="B41" s="561"/>
      <c r="C41" s="590" t="s">
        <v>1194</v>
      </c>
      <c r="D41" s="562"/>
      <c r="E41" s="590"/>
      <c r="F41" s="523" t="s">
        <v>518</v>
      </c>
      <c r="G41" s="502">
        <v>1</v>
      </c>
      <c r="H41" s="624">
        <v>0</v>
      </c>
      <c r="I41" s="624">
        <v>0</v>
      </c>
      <c r="J41" s="501">
        <f t="shared" si="7"/>
        <v>0</v>
      </c>
      <c r="K41" s="502">
        <v>0</v>
      </c>
      <c r="L41" s="624">
        <v>0</v>
      </c>
      <c r="M41" s="632">
        <f t="shared" si="1"/>
        <v>0</v>
      </c>
      <c r="N41" s="632">
        <f t="shared" si="2"/>
        <v>0</v>
      </c>
      <c r="O41" s="632">
        <f t="shared" si="3"/>
        <v>0</v>
      </c>
      <c r="P41" s="632">
        <f t="shared" si="4"/>
        <v>0</v>
      </c>
      <c r="Q41" s="632">
        <f t="shared" si="5"/>
        <v>0</v>
      </c>
      <c r="R41" s="633">
        <f t="shared" si="6"/>
        <v>0</v>
      </c>
    </row>
    <row r="42" spans="1:18" s="521" customFormat="1" ht="39">
      <c r="A42" s="548">
        <v>21</v>
      </c>
      <c r="B42" s="561"/>
      <c r="C42" s="590" t="s">
        <v>1195</v>
      </c>
      <c r="D42" s="562"/>
      <c r="E42" s="590"/>
      <c r="F42" s="523" t="s">
        <v>518</v>
      </c>
      <c r="G42" s="502">
        <v>1</v>
      </c>
      <c r="H42" s="624">
        <v>0</v>
      </c>
      <c r="I42" s="624">
        <v>0</v>
      </c>
      <c r="J42" s="501">
        <f t="shared" si="7"/>
        <v>0</v>
      </c>
      <c r="K42" s="502">
        <v>0</v>
      </c>
      <c r="L42" s="624">
        <v>0</v>
      </c>
      <c r="M42" s="632">
        <f t="shared" si="1"/>
        <v>0</v>
      </c>
      <c r="N42" s="632">
        <f t="shared" si="2"/>
        <v>0</v>
      </c>
      <c r="O42" s="632">
        <f t="shared" si="3"/>
        <v>0</v>
      </c>
      <c r="P42" s="632">
        <f t="shared" si="4"/>
        <v>0</v>
      </c>
      <c r="Q42" s="632">
        <f t="shared" si="5"/>
        <v>0</v>
      </c>
      <c r="R42" s="633">
        <f t="shared" si="6"/>
        <v>0</v>
      </c>
    </row>
    <row r="43" spans="1:18" s="521" customFormat="1" ht="12.75">
      <c r="A43" s="548"/>
      <c r="B43" s="561"/>
      <c r="C43" s="591" t="s">
        <v>1160</v>
      </c>
      <c r="D43" s="562"/>
      <c r="E43" s="590"/>
      <c r="F43" s="523"/>
      <c r="G43" s="502"/>
      <c r="H43" s="624">
        <v>0</v>
      </c>
      <c r="I43" s="624">
        <v>0</v>
      </c>
      <c r="J43" s="501">
        <f t="shared" si="7"/>
        <v>0</v>
      </c>
      <c r="K43" s="502">
        <v>0</v>
      </c>
      <c r="L43" s="624">
        <v>0</v>
      </c>
      <c r="M43" s="632"/>
      <c r="N43" s="632"/>
      <c r="O43" s="632"/>
      <c r="P43" s="632"/>
      <c r="Q43" s="632"/>
      <c r="R43" s="633"/>
    </row>
    <row r="44" spans="1:18" s="521" customFormat="1" ht="39">
      <c r="A44" s="548">
        <v>22</v>
      </c>
      <c r="B44" s="561"/>
      <c r="C44" s="590" t="s">
        <v>1059</v>
      </c>
      <c r="D44" s="562"/>
      <c r="E44" s="590"/>
      <c r="F44" s="523" t="s">
        <v>9</v>
      </c>
      <c r="G44" s="502">
        <v>43.9</v>
      </c>
      <c r="H44" s="624">
        <v>0</v>
      </c>
      <c r="I44" s="624">
        <v>0</v>
      </c>
      <c r="J44" s="501">
        <f t="shared" si="7"/>
        <v>0</v>
      </c>
      <c r="K44" s="502">
        <v>0</v>
      </c>
      <c r="L44" s="624">
        <v>0</v>
      </c>
      <c r="M44" s="632">
        <f>ROUND(SUM(J44:L44),2)</f>
        <v>0</v>
      </c>
      <c r="N44" s="632">
        <f>ROUND(G44*H44,2)</f>
        <v>0</v>
      </c>
      <c r="O44" s="632">
        <f>ROUND(G44*J44,2)</f>
        <v>0</v>
      </c>
      <c r="P44" s="632">
        <f>ROUND(G44*K44,2)</f>
        <v>0</v>
      </c>
      <c r="Q44" s="632">
        <f>ROUND(G44*L44,2)</f>
        <v>0</v>
      </c>
      <c r="R44" s="633">
        <f>ROUND(SUM(O44:Q44),2)</f>
        <v>0</v>
      </c>
    </row>
    <row r="45" spans="1:18" s="521" customFormat="1" ht="39">
      <c r="A45" s="548">
        <v>23</v>
      </c>
      <c r="B45" s="561"/>
      <c r="C45" s="590" t="s">
        <v>1060</v>
      </c>
      <c r="D45" s="562"/>
      <c r="E45" s="590"/>
      <c r="F45" s="523" t="s">
        <v>9</v>
      </c>
      <c r="G45" s="502">
        <v>43.9</v>
      </c>
      <c r="H45" s="624">
        <v>0</v>
      </c>
      <c r="I45" s="624">
        <v>0</v>
      </c>
      <c r="J45" s="501">
        <f t="shared" si="7"/>
        <v>0</v>
      </c>
      <c r="K45" s="502">
        <v>0</v>
      </c>
      <c r="L45" s="624">
        <v>0</v>
      </c>
      <c r="M45" s="632">
        <f>ROUND(SUM(J45:L45),2)</f>
        <v>0</v>
      </c>
      <c r="N45" s="632">
        <f>ROUND(G45*H45,2)</f>
        <v>0</v>
      </c>
      <c r="O45" s="632">
        <f>ROUND(G45*J45,2)</f>
        <v>0</v>
      </c>
      <c r="P45" s="632">
        <f>ROUND(G45*K45,2)</f>
        <v>0</v>
      </c>
      <c r="Q45" s="632">
        <f>ROUND(G45*L45,2)</f>
        <v>0</v>
      </c>
      <c r="R45" s="633">
        <f>ROUND(SUM(O45:Q45),2)</f>
        <v>0</v>
      </c>
    </row>
    <row r="46" spans="1:18" s="521" customFormat="1" ht="39">
      <c r="A46" s="548">
        <v>24</v>
      </c>
      <c r="B46" s="561"/>
      <c r="C46" s="590" t="s">
        <v>1192</v>
      </c>
      <c r="D46" s="562"/>
      <c r="E46" s="590"/>
      <c r="F46" s="523" t="s">
        <v>9</v>
      </c>
      <c r="G46" s="502">
        <v>43.9</v>
      </c>
      <c r="H46" s="624">
        <v>0</v>
      </c>
      <c r="I46" s="624">
        <v>0</v>
      </c>
      <c r="J46" s="501">
        <f t="shared" si="7"/>
        <v>0</v>
      </c>
      <c r="K46" s="502">
        <v>0</v>
      </c>
      <c r="L46" s="624">
        <v>0</v>
      </c>
      <c r="M46" s="632">
        <f>ROUND(SUM(J46:L46),2)</f>
        <v>0</v>
      </c>
      <c r="N46" s="632">
        <f>ROUND(G46*H46,2)</f>
        <v>0</v>
      </c>
      <c r="O46" s="632">
        <f>ROUND(G46*J46,2)</f>
        <v>0</v>
      </c>
      <c r="P46" s="632">
        <f>ROUND(G46*K46,2)</f>
        <v>0</v>
      </c>
      <c r="Q46" s="632">
        <f>ROUND(G46*L46,2)</f>
        <v>0</v>
      </c>
      <c r="R46" s="633">
        <f>ROUND(SUM(O46:Q46),2)</f>
        <v>0</v>
      </c>
    </row>
    <row r="47" spans="1:18" s="521" customFormat="1" ht="78.75">
      <c r="A47" s="548">
        <v>25</v>
      </c>
      <c r="B47" s="561"/>
      <c r="C47" s="590" t="s">
        <v>1199</v>
      </c>
      <c r="D47" s="562"/>
      <c r="E47" s="590"/>
      <c r="F47" s="523" t="s">
        <v>9</v>
      </c>
      <c r="G47" s="502">
        <v>43.9</v>
      </c>
      <c r="H47" s="624">
        <v>0</v>
      </c>
      <c r="I47" s="624">
        <v>0</v>
      </c>
      <c r="J47" s="501">
        <f t="shared" si="7"/>
        <v>0</v>
      </c>
      <c r="K47" s="502">
        <v>0</v>
      </c>
      <c r="L47" s="624">
        <v>0</v>
      </c>
      <c r="M47" s="632">
        <f>ROUND(SUM(J47:L47),2)</f>
        <v>0</v>
      </c>
      <c r="N47" s="632">
        <f>ROUND(G47*H47,2)</f>
        <v>0</v>
      </c>
      <c r="O47" s="632">
        <f>ROUND(G47*J47,2)</f>
        <v>0</v>
      </c>
      <c r="P47" s="632">
        <f>ROUND(G47*K47,2)</f>
        <v>0</v>
      </c>
      <c r="Q47" s="632">
        <f>ROUND(G47*L47,2)</f>
        <v>0</v>
      </c>
      <c r="R47" s="633">
        <f>ROUND(SUM(O47:Q47),2)</f>
        <v>0</v>
      </c>
    </row>
    <row r="48" spans="1:18" s="521" customFormat="1" ht="12.75">
      <c r="A48" s="548"/>
      <c r="B48" s="561"/>
      <c r="C48" s="590"/>
      <c r="D48" s="562"/>
      <c r="E48" s="590"/>
      <c r="F48" s="523"/>
      <c r="G48" s="502"/>
      <c r="H48" s="632"/>
      <c r="I48" s="632"/>
      <c r="J48" s="582"/>
      <c r="K48" s="582"/>
      <c r="L48" s="632"/>
      <c r="M48" s="632"/>
      <c r="N48" s="632"/>
      <c r="O48" s="632"/>
      <c r="P48" s="632"/>
      <c r="Q48" s="632"/>
      <c r="R48" s="633"/>
    </row>
    <row r="49" spans="1:18" ht="13.5" thickBot="1">
      <c r="A49" s="583"/>
      <c r="B49" s="571"/>
      <c r="C49" s="652"/>
      <c r="D49" s="572"/>
      <c r="E49" s="573"/>
      <c r="F49" s="574"/>
      <c r="G49" s="575"/>
      <c r="H49" s="653"/>
      <c r="I49" s="653"/>
      <c r="J49" s="592"/>
      <c r="K49" s="592"/>
      <c r="L49" s="653"/>
      <c r="M49" s="653"/>
      <c r="N49" s="653"/>
      <c r="O49" s="653"/>
      <c r="P49" s="653"/>
      <c r="Q49" s="653"/>
      <c r="R49" s="654"/>
    </row>
    <row r="50" spans="1:18" ht="12.75" customHeight="1" thickBot="1">
      <c r="A50" s="742" t="s">
        <v>1097</v>
      </c>
      <c r="B50" s="743"/>
      <c r="C50" s="743"/>
      <c r="D50" s="743"/>
      <c r="E50" s="743"/>
      <c r="F50" s="743"/>
      <c r="G50" s="743"/>
      <c r="H50" s="743"/>
      <c r="I50" s="743"/>
      <c r="J50" s="743"/>
      <c r="K50" s="743"/>
      <c r="L50" s="743"/>
      <c r="M50" s="532"/>
      <c r="N50" s="532">
        <f>SUM(N19:N49)</f>
        <v>0</v>
      </c>
      <c r="O50" s="532">
        <f>SUM(O19:O49)</f>
        <v>0</v>
      </c>
      <c r="P50" s="532">
        <f>SUM(P19:P49)</f>
        <v>0</v>
      </c>
      <c r="Q50" s="532">
        <f>SUM(Q19:Q49)</f>
        <v>0</v>
      </c>
      <c r="R50" s="549">
        <f>SUM(R19:R49)</f>
        <v>0</v>
      </c>
    </row>
    <row r="51" spans="15:18" ht="12.75">
      <c r="O51" s="516"/>
      <c r="P51" s="516"/>
      <c r="Q51" s="516"/>
      <c r="R51" s="516"/>
    </row>
    <row r="52" spans="1:18" s="533" customFormat="1" ht="12.75" customHeight="1">
      <c r="A52" s="732"/>
      <c r="B52" s="732"/>
      <c r="C52" s="732"/>
      <c r="D52" s="732"/>
      <c r="E52" s="732"/>
      <c r="F52" s="732"/>
      <c r="G52" s="732"/>
      <c r="H52" s="732"/>
      <c r="I52" s="732"/>
      <c r="J52" s="732"/>
      <c r="K52" s="732"/>
      <c r="L52" s="732"/>
      <c r="M52" s="732"/>
      <c r="N52" s="732"/>
      <c r="O52" s="732"/>
      <c r="P52" s="732"/>
      <c r="Q52" s="732"/>
      <c r="R52" s="732"/>
    </row>
    <row r="53" spans="1:18" s="533" customFormat="1" ht="12.75" customHeight="1">
      <c r="A53" s="732"/>
      <c r="B53" s="732"/>
      <c r="C53" s="732"/>
      <c r="D53" s="732"/>
      <c r="E53" s="732"/>
      <c r="F53" s="732"/>
      <c r="G53" s="732"/>
      <c r="H53" s="732"/>
      <c r="I53" s="732"/>
      <c r="J53" s="732"/>
      <c r="K53" s="732"/>
      <c r="L53" s="732"/>
      <c r="M53" s="732"/>
      <c r="N53" s="732"/>
      <c r="O53" s="732"/>
      <c r="P53" s="732"/>
      <c r="Q53" s="732"/>
      <c r="R53" s="732"/>
    </row>
    <row r="54" spans="1:18" s="533" customFormat="1" ht="12.75">
      <c r="A54" s="534"/>
      <c r="D54" s="535"/>
      <c r="E54" s="535"/>
      <c r="F54" s="535"/>
      <c r="G54" s="535"/>
      <c r="H54" s="535"/>
      <c r="I54" s="535"/>
      <c r="J54" s="535"/>
      <c r="K54" s="535"/>
      <c r="L54" s="535"/>
      <c r="M54" s="535"/>
      <c r="N54" s="535"/>
      <c r="O54" s="535"/>
      <c r="P54" s="535"/>
      <c r="Q54" s="535"/>
      <c r="R54" s="535"/>
    </row>
    <row r="55" spans="1:9" s="536" customFormat="1" ht="12.75">
      <c r="A55" s="541" t="s">
        <v>1137</v>
      </c>
      <c r="B55" s="542"/>
      <c r="C55" s="542"/>
      <c r="D55" s="543"/>
      <c r="E55" s="543"/>
      <c r="F55" s="544"/>
      <c r="G55" s="543"/>
      <c r="H55" s="543"/>
      <c r="I55" s="543"/>
    </row>
    <row r="56" spans="1:9" s="536" customFormat="1" ht="12.75">
      <c r="A56" s="545"/>
      <c r="B56" s="738" t="s">
        <v>32</v>
      </c>
      <c r="C56" s="738"/>
      <c r="D56" s="543"/>
      <c r="E56" s="543"/>
      <c r="F56" s="544"/>
      <c r="G56" s="543"/>
      <c r="H56" s="543"/>
      <c r="I56" s="543"/>
    </row>
    <row r="57" spans="1:6" s="536" customFormat="1" ht="12.75">
      <c r="A57" s="537"/>
      <c r="F57" s="538"/>
    </row>
    <row r="58" spans="1:6" s="536" customFormat="1" ht="12.75">
      <c r="A58" s="539"/>
      <c r="F58" s="538"/>
    </row>
    <row r="59" spans="1:9" s="536" customFormat="1" ht="12.75">
      <c r="A59" s="541" t="s">
        <v>33</v>
      </c>
      <c r="B59" s="542"/>
      <c r="C59" s="546"/>
      <c r="D59" s="543"/>
      <c r="E59" s="543"/>
      <c r="F59" s="544"/>
      <c r="G59" s="543"/>
      <c r="H59" s="543"/>
      <c r="I59" s="543"/>
    </row>
    <row r="60" spans="2:9" s="536" customFormat="1" ht="12.75">
      <c r="B60" s="738" t="s">
        <v>32</v>
      </c>
      <c r="C60" s="738"/>
      <c r="D60" s="543"/>
      <c r="E60" s="543"/>
      <c r="F60" s="544"/>
      <c r="G60" s="543"/>
      <c r="H60" s="543"/>
      <c r="I60" s="543"/>
    </row>
    <row r="61" spans="2:9" s="536" customFormat="1" ht="12.75">
      <c r="B61" s="547" t="s">
        <v>1101</v>
      </c>
      <c r="C61" s="544"/>
      <c r="D61" s="544"/>
      <c r="E61" s="544"/>
      <c r="F61" s="544"/>
      <c r="G61" s="544"/>
      <c r="H61" s="544"/>
      <c r="I61" s="544"/>
    </row>
    <row r="62" s="536" customFormat="1" ht="12.75">
      <c r="F62" s="538"/>
    </row>
  </sheetData>
  <sheetProtection selectLockedCells="1" selectUnlockedCells="1"/>
  <mergeCells count="28">
    <mergeCell ref="A2:R2"/>
    <mergeCell ref="A3:R3"/>
    <mergeCell ref="A4:R4"/>
    <mergeCell ref="A13:A16"/>
    <mergeCell ref="B13:B16"/>
    <mergeCell ref="F13:F16"/>
    <mergeCell ref="G13:G16"/>
    <mergeCell ref="H13:H16"/>
    <mergeCell ref="I13:I16"/>
    <mergeCell ref="E13:E16"/>
    <mergeCell ref="B56:C56"/>
    <mergeCell ref="B60:C60"/>
    <mergeCell ref="N13:R13"/>
    <mergeCell ref="M14:M16"/>
    <mergeCell ref="J13:M13"/>
    <mergeCell ref="A50:L50"/>
    <mergeCell ref="J14:J16"/>
    <mergeCell ref="K14:K16"/>
    <mergeCell ref="L14:L16"/>
    <mergeCell ref="C13:C16"/>
    <mergeCell ref="N14:N16"/>
    <mergeCell ref="A52:R52"/>
    <mergeCell ref="A53:R53"/>
    <mergeCell ref="Q14:Q16"/>
    <mergeCell ref="R14:R16"/>
    <mergeCell ref="O14:O16"/>
    <mergeCell ref="P14:P16"/>
    <mergeCell ref="D13:D16"/>
  </mergeCells>
  <conditionalFormatting sqref="G20:G22 G31:G48 G24:G29">
    <cfRule type="cellIs" priority="4" dxfId="0" operator="greaterThan" stopIfTrue="1">
      <formula>0</formula>
    </cfRule>
  </conditionalFormatting>
  <conditionalFormatting sqref="G19">
    <cfRule type="cellIs" priority="3" dxfId="0" operator="greaterThan" stopIfTrue="1">
      <formula>0</formula>
    </cfRule>
  </conditionalFormatting>
  <conditionalFormatting sqref="G23">
    <cfRule type="cellIs" priority="1" dxfId="0" operator="greaterThan" stopIfTrue="1">
      <formula>0</formula>
    </cfRule>
  </conditionalFormatting>
  <printOptions horizontalCentered="1"/>
  <pageMargins left="0.15748031496062992" right="0.15748031496062992" top="0.7874015748031497" bottom="0.3937007874015748" header="0.5118110236220472" footer="0.5118110236220472"/>
  <pageSetup firstPageNumber="80" useFirstPageNumber="1" fitToHeight="2" horizontalDpi="300" verticalDpi="300" orientation="landscape" paperSize="9" scale="80" r:id="rId1"/>
</worksheet>
</file>

<file path=xl/worksheets/sheet23.xml><?xml version="1.0" encoding="utf-8"?>
<worksheet xmlns="http://schemas.openxmlformats.org/spreadsheetml/2006/main" xmlns:r="http://schemas.openxmlformats.org/officeDocument/2006/relationships">
  <dimension ref="A1:T87"/>
  <sheetViews>
    <sheetView zoomScaleSheetLayoutView="100" zoomScalePageLayoutView="0" workbookViewId="0" topLeftCell="A1">
      <selection activeCell="A1" sqref="A1"/>
    </sheetView>
  </sheetViews>
  <sheetFormatPr defaultColWidth="9.140625" defaultRowHeight="12.75"/>
  <cols>
    <col min="1" max="1" width="10.421875" style="53" customWidth="1"/>
    <col min="2" max="2" width="5.28125" style="22" customWidth="1"/>
    <col min="3" max="3" width="32.140625" style="22" customWidth="1"/>
    <col min="4" max="4" width="6.7109375" style="22" customWidth="1"/>
    <col min="5" max="5" width="8.7109375" style="36" customWidth="1"/>
    <col min="6" max="6" width="15.7109375" style="36" customWidth="1"/>
    <col min="7" max="7" width="7.140625" style="36" customWidth="1"/>
    <col min="8" max="8" width="8.28125" style="36" customWidth="1"/>
    <col min="9" max="9" width="7.00390625" style="36" customWidth="1"/>
    <col min="10" max="14" width="8.421875" style="36" customWidth="1"/>
    <col min="15" max="16" width="7.140625" style="36" customWidth="1"/>
    <col min="17" max="19" width="8.421875" style="22" customWidth="1"/>
    <col min="20" max="16384" width="9.140625" style="22" customWidth="1"/>
  </cols>
  <sheetData>
    <row r="1" spans="1:16" ht="13.5">
      <c r="A1" s="125"/>
      <c r="B1" s="36"/>
      <c r="C1" s="126"/>
      <c r="D1" s="126"/>
      <c r="G1" s="22"/>
      <c r="H1" s="22"/>
      <c r="I1" s="22"/>
      <c r="J1" s="22"/>
      <c r="K1" s="22"/>
      <c r="L1" s="22"/>
      <c r="M1" s="22"/>
      <c r="N1" s="22"/>
      <c r="O1" s="22"/>
      <c r="P1" s="22"/>
    </row>
    <row r="2" spans="1:19" ht="18">
      <c r="A2" s="690" t="s">
        <v>1019</v>
      </c>
      <c r="B2" s="690"/>
      <c r="C2" s="690"/>
      <c r="D2" s="690"/>
      <c r="E2" s="690"/>
      <c r="F2" s="690"/>
      <c r="G2" s="690"/>
      <c r="H2" s="690"/>
      <c r="I2" s="690"/>
      <c r="J2" s="690"/>
      <c r="K2" s="690"/>
      <c r="L2" s="690"/>
      <c r="M2" s="690"/>
      <c r="N2" s="690"/>
      <c r="O2" s="690"/>
      <c r="P2" s="690"/>
      <c r="Q2" s="690"/>
      <c r="R2" s="690"/>
      <c r="S2" s="690"/>
    </row>
    <row r="3" spans="1:19" ht="18">
      <c r="A3" s="691" t="e">
        <f>Kopsavilkums!#REF!</f>
        <v>#REF!</v>
      </c>
      <c r="B3" s="691"/>
      <c r="C3" s="691"/>
      <c r="D3" s="691"/>
      <c r="E3" s="691"/>
      <c r="F3" s="691"/>
      <c r="G3" s="691"/>
      <c r="H3" s="691"/>
      <c r="I3" s="691"/>
      <c r="J3" s="691"/>
      <c r="K3" s="691"/>
      <c r="L3" s="691"/>
      <c r="M3" s="691"/>
      <c r="N3" s="691"/>
      <c r="O3" s="691"/>
      <c r="P3" s="691"/>
      <c r="Q3" s="691"/>
      <c r="R3" s="691"/>
      <c r="S3" s="691"/>
    </row>
    <row r="4" spans="1:19" ht="13.5">
      <c r="A4" s="693" t="s">
        <v>1141</v>
      </c>
      <c r="B4" s="693"/>
      <c r="C4" s="693"/>
      <c r="D4" s="693"/>
      <c r="E4" s="693"/>
      <c r="F4" s="693"/>
      <c r="G4" s="693"/>
      <c r="H4" s="693"/>
      <c r="I4" s="693"/>
      <c r="J4" s="693"/>
      <c r="K4" s="693"/>
      <c r="L4" s="693"/>
      <c r="M4" s="693"/>
      <c r="N4" s="693"/>
      <c r="O4" s="693"/>
      <c r="P4" s="693"/>
      <c r="Q4" s="693"/>
      <c r="R4" s="693"/>
      <c r="S4" s="693"/>
    </row>
    <row r="5" spans="1:19" ht="13.5">
      <c r="A5" s="124"/>
      <c r="B5" s="124"/>
      <c r="C5" s="124"/>
      <c r="D5" s="124"/>
      <c r="E5" s="124"/>
      <c r="F5" s="124"/>
      <c r="G5" s="124"/>
      <c r="H5" s="124"/>
      <c r="I5" s="124"/>
      <c r="J5" s="124"/>
      <c r="K5" s="124"/>
      <c r="L5" s="124"/>
      <c r="M5" s="124"/>
      <c r="N5" s="124"/>
      <c r="O5" s="124"/>
      <c r="P5" s="124"/>
      <c r="Q5" s="124"/>
      <c r="R5" s="124"/>
      <c r="S5" s="124"/>
    </row>
    <row r="6" spans="1:16" ht="13.5">
      <c r="A6" s="394" t="s">
        <v>1098</v>
      </c>
      <c r="B6" s="20"/>
      <c r="C6" s="396" t="s">
        <v>229</v>
      </c>
      <c r="D6" s="23"/>
      <c r="E6" s="23"/>
      <c r="F6" s="23"/>
      <c r="G6" s="23"/>
      <c r="H6" s="22"/>
      <c r="I6" s="22"/>
      <c r="J6" s="22"/>
      <c r="K6" s="22"/>
      <c r="L6" s="22"/>
      <c r="M6" s="22"/>
      <c r="N6" s="22"/>
      <c r="O6" s="22"/>
      <c r="P6" s="22"/>
    </row>
    <row r="7" spans="1:7" s="25" customFormat="1" ht="15.75" customHeight="1">
      <c r="A7" s="686" t="s">
        <v>1142</v>
      </c>
      <c r="B7" s="686"/>
      <c r="C7" s="148" t="s">
        <v>1104</v>
      </c>
      <c r="D7" s="24"/>
      <c r="E7" s="24"/>
      <c r="F7" s="24"/>
      <c r="G7" s="24"/>
    </row>
    <row r="8" spans="1:7" s="25" customFormat="1" ht="12.75" customHeight="1">
      <c r="A8" s="686" t="s">
        <v>1143</v>
      </c>
      <c r="B8" s="686"/>
      <c r="C8" s="297" t="s">
        <v>230</v>
      </c>
      <c r="D8" s="24"/>
      <c r="E8" s="24"/>
      <c r="F8" s="24"/>
      <c r="G8" s="24"/>
    </row>
    <row r="9" spans="1:16" ht="12.75" customHeight="1">
      <c r="A9" s="296" t="s">
        <v>1103</v>
      </c>
      <c r="B9" s="147"/>
      <c r="C9" s="398"/>
      <c r="D9" s="28"/>
      <c r="E9" s="28"/>
      <c r="F9" s="28"/>
      <c r="G9" s="28"/>
      <c r="H9" s="20"/>
      <c r="I9" s="20"/>
      <c r="J9" s="20"/>
      <c r="K9" s="20"/>
      <c r="L9" s="20"/>
      <c r="M9" s="29"/>
      <c r="N9" s="20"/>
      <c r="O9" s="30"/>
      <c r="P9" s="22"/>
    </row>
    <row r="10" spans="1:19" ht="7.5" customHeight="1">
      <c r="A10" s="146"/>
      <c r="B10" s="147"/>
      <c r="C10" s="254"/>
      <c r="D10" s="28"/>
      <c r="E10" s="28"/>
      <c r="F10" s="28"/>
      <c r="G10" s="28"/>
      <c r="H10" s="20"/>
      <c r="I10" s="20"/>
      <c r="J10" s="20"/>
      <c r="K10" s="20"/>
      <c r="L10" s="20"/>
      <c r="M10" s="29"/>
      <c r="N10" s="20"/>
      <c r="O10" s="30"/>
      <c r="P10" s="22"/>
      <c r="Q10" s="32"/>
      <c r="R10" s="13"/>
      <c r="S10" s="13"/>
    </row>
    <row r="11" spans="1:19" ht="13.5">
      <c r="A11" s="392" t="s">
        <v>1099</v>
      </c>
      <c r="B11" s="31"/>
      <c r="C11" s="254"/>
      <c r="D11" s="28"/>
      <c r="E11" s="28"/>
      <c r="F11" s="28"/>
      <c r="G11" s="28"/>
      <c r="H11" s="20"/>
      <c r="I11" s="20"/>
      <c r="J11" s="20"/>
      <c r="K11" s="20"/>
      <c r="L11" s="20"/>
      <c r="M11" s="29"/>
      <c r="N11" s="22"/>
      <c r="O11" s="32"/>
      <c r="P11" s="393"/>
      <c r="Q11" s="33"/>
      <c r="R11" s="32"/>
      <c r="S11" s="127" t="s">
        <v>1100</v>
      </c>
    </row>
    <row r="12" spans="1:19" ht="13.5">
      <c r="A12" s="392"/>
      <c r="B12" s="31"/>
      <c r="C12" s="254"/>
      <c r="D12" s="28"/>
      <c r="E12" s="28"/>
      <c r="F12" s="28"/>
      <c r="G12" s="28"/>
      <c r="H12" s="20"/>
      <c r="I12" s="20"/>
      <c r="J12" s="20"/>
      <c r="K12" s="20"/>
      <c r="L12" s="20"/>
      <c r="M12" s="29"/>
      <c r="N12" s="22"/>
      <c r="O12" s="32"/>
      <c r="P12" s="393"/>
      <c r="Q12" s="33"/>
      <c r="R12" s="32"/>
      <c r="S12" s="127"/>
    </row>
    <row r="13" spans="1:19" ht="12.75" customHeight="1">
      <c r="A13" s="703" t="s">
        <v>1144</v>
      </c>
      <c r="B13" s="704" t="s">
        <v>1149</v>
      </c>
      <c r="C13" s="704" t="s">
        <v>1150</v>
      </c>
      <c r="D13" s="708" t="s">
        <v>306</v>
      </c>
      <c r="E13" s="707" t="s">
        <v>307</v>
      </c>
      <c r="F13" s="707" t="s">
        <v>308</v>
      </c>
      <c r="G13" s="705" t="s">
        <v>1002</v>
      </c>
      <c r="H13" s="704" t="s">
        <v>305</v>
      </c>
      <c r="I13" s="705" t="s">
        <v>593</v>
      </c>
      <c r="J13" s="705" t="s">
        <v>594</v>
      </c>
      <c r="K13" s="704" t="s">
        <v>793</v>
      </c>
      <c r="L13" s="704"/>
      <c r="M13" s="704"/>
      <c r="N13" s="704"/>
      <c r="O13" s="704" t="s">
        <v>795</v>
      </c>
      <c r="P13" s="704"/>
      <c r="Q13" s="704"/>
      <c r="R13" s="704"/>
      <c r="S13" s="704"/>
    </row>
    <row r="14" spans="1:19" ht="20.25" customHeight="1">
      <c r="A14" s="703"/>
      <c r="B14" s="704"/>
      <c r="C14" s="704"/>
      <c r="D14" s="708"/>
      <c r="E14" s="707"/>
      <c r="F14" s="707"/>
      <c r="G14" s="705"/>
      <c r="H14" s="704"/>
      <c r="I14" s="705"/>
      <c r="J14" s="705"/>
      <c r="K14" s="705" t="s">
        <v>1153</v>
      </c>
      <c r="L14" s="705" t="s">
        <v>1154</v>
      </c>
      <c r="M14" s="705" t="s">
        <v>0</v>
      </c>
      <c r="N14" s="705" t="s">
        <v>1</v>
      </c>
      <c r="O14" s="705" t="s">
        <v>998</v>
      </c>
      <c r="P14" s="706" t="s">
        <v>1153</v>
      </c>
      <c r="Q14" s="705" t="s">
        <v>1154</v>
      </c>
      <c r="R14" s="705" t="s">
        <v>0</v>
      </c>
      <c r="S14" s="705" t="s">
        <v>2</v>
      </c>
    </row>
    <row r="15" spans="1:19" ht="20.25" customHeight="1">
      <c r="A15" s="703"/>
      <c r="B15" s="704"/>
      <c r="C15" s="704"/>
      <c r="D15" s="708"/>
      <c r="E15" s="707"/>
      <c r="F15" s="707"/>
      <c r="G15" s="705"/>
      <c r="H15" s="704"/>
      <c r="I15" s="705"/>
      <c r="J15" s="705"/>
      <c r="K15" s="705"/>
      <c r="L15" s="705"/>
      <c r="M15" s="705"/>
      <c r="N15" s="705"/>
      <c r="O15" s="705"/>
      <c r="P15" s="706"/>
      <c r="Q15" s="705"/>
      <c r="R15" s="705"/>
      <c r="S15" s="705"/>
    </row>
    <row r="16" spans="1:19" ht="20.25" customHeight="1">
      <c r="A16" s="703"/>
      <c r="B16" s="704"/>
      <c r="C16" s="704"/>
      <c r="D16" s="708"/>
      <c r="E16" s="707"/>
      <c r="F16" s="707"/>
      <c r="G16" s="705"/>
      <c r="H16" s="704"/>
      <c r="I16" s="705"/>
      <c r="J16" s="705"/>
      <c r="K16" s="705"/>
      <c r="L16" s="705"/>
      <c r="M16" s="705"/>
      <c r="N16" s="705"/>
      <c r="O16" s="705"/>
      <c r="P16" s="706"/>
      <c r="Q16" s="705"/>
      <c r="R16" s="705"/>
      <c r="S16" s="705"/>
    </row>
    <row r="17" spans="1:19" s="36" customFormat="1" ht="13.5">
      <c r="A17" s="73">
        <v>1</v>
      </c>
      <c r="B17" s="54">
        <v>2</v>
      </c>
      <c r="C17" s="73">
        <v>3</v>
      </c>
      <c r="D17" s="73">
        <v>4</v>
      </c>
      <c r="E17" s="54">
        <v>5</v>
      </c>
      <c r="F17" s="73">
        <v>6</v>
      </c>
      <c r="G17" s="73">
        <v>7</v>
      </c>
      <c r="H17" s="54">
        <v>8</v>
      </c>
      <c r="I17" s="73">
        <v>9</v>
      </c>
      <c r="J17" s="73">
        <v>10</v>
      </c>
      <c r="K17" s="54">
        <v>11</v>
      </c>
      <c r="L17" s="73">
        <v>12</v>
      </c>
      <c r="M17" s="73">
        <v>13</v>
      </c>
      <c r="N17" s="54">
        <v>14</v>
      </c>
      <c r="O17" s="73">
        <v>15</v>
      </c>
      <c r="P17" s="73">
        <v>16</v>
      </c>
      <c r="Q17" s="54">
        <v>17</v>
      </c>
      <c r="R17" s="73">
        <v>18</v>
      </c>
      <c r="S17" s="73">
        <v>19</v>
      </c>
    </row>
    <row r="18" spans="1:19" s="45" customFormat="1" ht="27">
      <c r="A18" s="164">
        <v>1</v>
      </c>
      <c r="B18" s="164"/>
      <c r="C18" s="353" t="s">
        <v>315</v>
      </c>
      <c r="D18" s="354"/>
      <c r="E18" s="354"/>
      <c r="F18" s="354"/>
      <c r="G18" s="354"/>
      <c r="H18" s="354"/>
      <c r="I18" s="354"/>
      <c r="J18" s="354"/>
      <c r="K18" s="85"/>
      <c r="L18" s="85"/>
      <c r="M18" s="85"/>
      <c r="N18" s="86"/>
      <c r="O18" s="86"/>
      <c r="P18" s="100"/>
      <c r="Q18" s="100"/>
      <c r="R18" s="100"/>
      <c r="S18" s="86"/>
    </row>
    <row r="19" spans="1:19" s="45" customFormat="1" ht="13.5">
      <c r="A19" s="133">
        <v>2</v>
      </c>
      <c r="B19" s="57"/>
      <c r="C19" s="355" t="s">
        <v>1004</v>
      </c>
      <c r="D19" s="356"/>
      <c r="E19" s="54" t="s">
        <v>316</v>
      </c>
      <c r="F19" s="357" t="s">
        <v>317</v>
      </c>
      <c r="G19" s="54" t="s">
        <v>6</v>
      </c>
      <c r="H19" s="357">
        <v>1</v>
      </c>
      <c r="I19" s="210"/>
      <c r="J19" s="210"/>
      <c r="K19" s="157"/>
      <c r="L19" s="157"/>
      <c r="M19" s="62"/>
      <c r="N19" s="80"/>
      <c r="O19" s="80"/>
      <c r="P19" s="62"/>
      <c r="Q19" s="62"/>
      <c r="R19" s="62"/>
      <c r="S19" s="80"/>
    </row>
    <row r="20" spans="1:19" s="45" customFormat="1" ht="27">
      <c r="A20" s="133">
        <v>3</v>
      </c>
      <c r="B20" s="57"/>
      <c r="C20" s="351" t="s">
        <v>318</v>
      </c>
      <c r="D20" s="54" t="s">
        <v>277</v>
      </c>
      <c r="E20" s="356" t="s">
        <v>319</v>
      </c>
      <c r="F20" s="356" t="s">
        <v>320</v>
      </c>
      <c r="G20" s="358" t="s">
        <v>6</v>
      </c>
      <c r="H20" s="357">
        <v>1</v>
      </c>
      <c r="I20" s="210"/>
      <c r="J20" s="210"/>
      <c r="K20" s="157"/>
      <c r="L20" s="157"/>
      <c r="M20" s="62"/>
      <c r="N20" s="80"/>
      <c r="O20" s="80"/>
      <c r="P20" s="62"/>
      <c r="Q20" s="62"/>
      <c r="R20" s="62"/>
      <c r="S20" s="80"/>
    </row>
    <row r="21" spans="1:19" s="45" customFormat="1" ht="13.5">
      <c r="A21" s="133">
        <v>4</v>
      </c>
      <c r="B21" s="57"/>
      <c r="C21" s="351" t="s">
        <v>283</v>
      </c>
      <c r="D21" s="356" t="s">
        <v>299</v>
      </c>
      <c r="E21" s="357" t="s">
        <v>284</v>
      </c>
      <c r="F21" s="357" t="s">
        <v>286</v>
      </c>
      <c r="G21" s="358" t="s">
        <v>4</v>
      </c>
      <c r="H21" s="357">
        <v>1</v>
      </c>
      <c r="I21" s="210"/>
      <c r="J21" s="210"/>
      <c r="K21" s="157"/>
      <c r="L21" s="157"/>
      <c r="M21" s="62"/>
      <c r="N21" s="80"/>
      <c r="O21" s="80"/>
      <c r="P21" s="62"/>
      <c r="Q21" s="62"/>
      <c r="R21" s="62"/>
      <c r="S21" s="80"/>
    </row>
    <row r="22" spans="1:19" s="45" customFormat="1" ht="13.5">
      <c r="A22" s="133">
        <v>5</v>
      </c>
      <c r="B22" s="57"/>
      <c r="C22" s="351" t="s">
        <v>283</v>
      </c>
      <c r="D22" s="356" t="s">
        <v>309</v>
      </c>
      <c r="E22" s="357" t="s">
        <v>284</v>
      </c>
      <c r="F22" s="357" t="s">
        <v>287</v>
      </c>
      <c r="G22" s="358" t="s">
        <v>4</v>
      </c>
      <c r="H22" s="357">
        <v>2</v>
      </c>
      <c r="I22" s="210"/>
      <c r="J22" s="210"/>
      <c r="K22" s="157"/>
      <c r="L22" s="157"/>
      <c r="M22" s="62"/>
      <c r="N22" s="80"/>
      <c r="O22" s="80"/>
      <c r="P22" s="62"/>
      <c r="Q22" s="62"/>
      <c r="R22" s="62"/>
      <c r="S22" s="80"/>
    </row>
    <row r="23" spans="1:19" s="45" customFormat="1" ht="13.5">
      <c r="A23" s="133">
        <v>6</v>
      </c>
      <c r="B23" s="57"/>
      <c r="C23" s="351" t="s">
        <v>288</v>
      </c>
      <c r="D23" s="356" t="s">
        <v>277</v>
      </c>
      <c r="E23" s="357"/>
      <c r="F23" s="357" t="s">
        <v>277</v>
      </c>
      <c r="G23" s="358" t="s">
        <v>4</v>
      </c>
      <c r="H23" s="357">
        <v>2</v>
      </c>
      <c r="I23" s="210"/>
      <c r="J23" s="210"/>
      <c r="K23" s="157"/>
      <c r="L23" s="157"/>
      <c r="M23" s="62"/>
      <c r="N23" s="80"/>
      <c r="O23" s="80"/>
      <c r="P23" s="62"/>
      <c r="Q23" s="62"/>
      <c r="R23" s="62"/>
      <c r="S23" s="80"/>
    </row>
    <row r="24" spans="1:19" s="45" customFormat="1" ht="13.5">
      <c r="A24" s="133">
        <v>7</v>
      </c>
      <c r="B24" s="57"/>
      <c r="C24" s="351" t="s">
        <v>288</v>
      </c>
      <c r="D24" s="356" t="s">
        <v>310</v>
      </c>
      <c r="E24" s="357"/>
      <c r="F24" s="357" t="s">
        <v>310</v>
      </c>
      <c r="G24" s="358" t="s">
        <v>4</v>
      </c>
      <c r="H24" s="357">
        <v>4</v>
      </c>
      <c r="I24" s="210"/>
      <c r="J24" s="210"/>
      <c r="K24" s="157"/>
      <c r="L24" s="157"/>
      <c r="M24" s="62"/>
      <c r="N24" s="80"/>
      <c r="O24" s="80"/>
      <c r="P24" s="62"/>
      <c r="Q24" s="62"/>
      <c r="R24" s="62"/>
      <c r="S24" s="80"/>
    </row>
    <row r="25" spans="1:19" s="45" customFormat="1" ht="13.5">
      <c r="A25" s="133">
        <v>8</v>
      </c>
      <c r="B25" s="57"/>
      <c r="C25" s="351" t="s">
        <v>321</v>
      </c>
      <c r="D25" s="356" t="s">
        <v>299</v>
      </c>
      <c r="E25" s="357"/>
      <c r="F25" s="356" t="s">
        <v>299</v>
      </c>
      <c r="G25" s="358" t="s">
        <v>4</v>
      </c>
      <c r="H25" s="357">
        <v>1</v>
      </c>
      <c r="I25" s="210"/>
      <c r="J25" s="210"/>
      <c r="K25" s="157"/>
      <c r="L25" s="157"/>
      <c r="M25" s="62"/>
      <c r="N25" s="80"/>
      <c r="O25" s="80"/>
      <c r="P25" s="62"/>
      <c r="Q25" s="62"/>
      <c r="R25" s="62"/>
      <c r="S25" s="80"/>
    </row>
    <row r="26" spans="1:19" s="45" customFormat="1" ht="13.5">
      <c r="A26" s="133">
        <v>9</v>
      </c>
      <c r="B26" s="57"/>
      <c r="C26" s="351" t="s">
        <v>321</v>
      </c>
      <c r="D26" s="356" t="s">
        <v>310</v>
      </c>
      <c r="E26" s="357"/>
      <c r="F26" s="357" t="s">
        <v>310</v>
      </c>
      <c r="G26" s="358" t="s">
        <v>4</v>
      </c>
      <c r="H26" s="357">
        <v>1</v>
      </c>
      <c r="I26" s="210"/>
      <c r="J26" s="210"/>
      <c r="K26" s="157"/>
      <c r="L26" s="157"/>
      <c r="M26" s="62"/>
      <c r="N26" s="80"/>
      <c r="O26" s="80"/>
      <c r="P26" s="62"/>
      <c r="Q26" s="62"/>
      <c r="R26" s="62"/>
      <c r="S26" s="80"/>
    </row>
    <row r="27" spans="1:19" s="45" customFormat="1" ht="13.5">
      <c r="A27" s="133">
        <v>10</v>
      </c>
      <c r="B27" s="57"/>
      <c r="C27" s="351" t="s">
        <v>311</v>
      </c>
      <c r="D27" s="356"/>
      <c r="E27" s="352" t="s">
        <v>312</v>
      </c>
      <c r="F27" s="358"/>
      <c r="G27" s="356" t="s">
        <v>4</v>
      </c>
      <c r="H27" s="357">
        <v>1</v>
      </c>
      <c r="I27" s="210"/>
      <c r="J27" s="210"/>
      <c r="K27" s="157"/>
      <c r="L27" s="157"/>
      <c r="M27" s="62"/>
      <c r="N27" s="80"/>
      <c r="O27" s="80"/>
      <c r="P27" s="62"/>
      <c r="Q27" s="62"/>
      <c r="R27" s="62"/>
      <c r="S27" s="80"/>
    </row>
    <row r="28" spans="1:19" s="45" customFormat="1" ht="15">
      <c r="A28" s="133">
        <v>11</v>
      </c>
      <c r="B28" s="57"/>
      <c r="C28" s="351" t="s">
        <v>313</v>
      </c>
      <c r="D28" s="356"/>
      <c r="E28" s="352" t="s">
        <v>1005</v>
      </c>
      <c r="F28" s="358"/>
      <c r="G28" s="356" t="s">
        <v>4</v>
      </c>
      <c r="H28" s="357">
        <v>2</v>
      </c>
      <c r="I28" s="210"/>
      <c r="J28" s="210"/>
      <c r="K28" s="157"/>
      <c r="L28" s="157"/>
      <c r="M28" s="62"/>
      <c r="N28" s="80"/>
      <c r="O28" s="80"/>
      <c r="P28" s="62"/>
      <c r="Q28" s="62"/>
      <c r="R28" s="62"/>
      <c r="S28" s="80"/>
    </row>
    <row r="29" spans="1:19" s="45" customFormat="1" ht="13.5">
      <c r="A29" s="133">
        <v>12</v>
      </c>
      <c r="B29" s="57"/>
      <c r="C29" s="351" t="s">
        <v>322</v>
      </c>
      <c r="D29" s="356" t="s">
        <v>310</v>
      </c>
      <c r="E29" s="356"/>
      <c r="F29" s="356"/>
      <c r="G29" s="356" t="s">
        <v>4</v>
      </c>
      <c r="H29" s="356">
        <v>1</v>
      </c>
      <c r="I29" s="210"/>
      <c r="J29" s="210"/>
      <c r="K29" s="157"/>
      <c r="L29" s="157"/>
      <c r="M29" s="62"/>
      <c r="N29" s="80"/>
      <c r="O29" s="80"/>
      <c r="P29" s="62"/>
      <c r="Q29" s="62"/>
      <c r="R29" s="62"/>
      <c r="S29" s="80"/>
    </row>
    <row r="30" spans="1:19" s="45" customFormat="1" ht="13.5">
      <c r="A30" s="133">
        <v>13</v>
      </c>
      <c r="B30" s="57"/>
      <c r="C30" s="218" t="s">
        <v>323</v>
      </c>
      <c r="D30" s="356" t="s">
        <v>309</v>
      </c>
      <c r="E30" s="356"/>
      <c r="F30" s="356"/>
      <c r="G30" s="356" t="s">
        <v>4</v>
      </c>
      <c r="H30" s="356">
        <v>2</v>
      </c>
      <c r="I30" s="210"/>
      <c r="J30" s="210"/>
      <c r="K30" s="157"/>
      <c r="L30" s="157"/>
      <c r="M30" s="62"/>
      <c r="N30" s="80"/>
      <c r="O30" s="80"/>
      <c r="P30" s="62"/>
      <c r="Q30" s="62"/>
      <c r="R30" s="62"/>
      <c r="S30" s="80"/>
    </row>
    <row r="31" spans="1:19" s="45" customFormat="1" ht="27">
      <c r="A31" s="164"/>
      <c r="B31" s="95"/>
      <c r="C31" s="353" t="s">
        <v>324</v>
      </c>
      <c r="D31" s="354"/>
      <c r="E31" s="354"/>
      <c r="F31" s="354"/>
      <c r="G31" s="354"/>
      <c r="H31" s="354"/>
      <c r="I31" s="354"/>
      <c r="J31" s="354"/>
      <c r="K31" s="354"/>
      <c r="L31" s="354"/>
      <c r="M31" s="354"/>
      <c r="N31" s="354"/>
      <c r="O31" s="86"/>
      <c r="P31" s="100"/>
      <c r="Q31" s="100"/>
      <c r="R31" s="100"/>
      <c r="S31" s="86"/>
    </row>
    <row r="32" spans="1:19" s="45" customFormat="1" ht="13.5">
      <c r="A32" s="55">
        <v>14</v>
      </c>
      <c r="B32" s="57"/>
      <c r="C32" s="355" t="s">
        <v>1006</v>
      </c>
      <c r="D32" s="356"/>
      <c r="E32" s="54" t="s">
        <v>316</v>
      </c>
      <c r="F32" s="357" t="s">
        <v>325</v>
      </c>
      <c r="G32" s="54" t="s">
        <v>6</v>
      </c>
      <c r="H32" s="357">
        <v>1</v>
      </c>
      <c r="I32" s="210"/>
      <c r="J32" s="210"/>
      <c r="K32" s="157"/>
      <c r="L32" s="157"/>
      <c r="M32" s="157"/>
      <c r="N32" s="80"/>
      <c r="O32" s="80"/>
      <c r="P32" s="62"/>
      <c r="Q32" s="62"/>
      <c r="R32" s="62"/>
      <c r="S32" s="80"/>
    </row>
    <row r="33" spans="1:19" s="45" customFormat="1" ht="27">
      <c r="A33" s="133">
        <v>15</v>
      </c>
      <c r="B33" s="57"/>
      <c r="C33" s="351" t="s">
        <v>318</v>
      </c>
      <c r="D33" s="54" t="s">
        <v>277</v>
      </c>
      <c r="E33" s="356" t="s">
        <v>319</v>
      </c>
      <c r="F33" s="356" t="s">
        <v>320</v>
      </c>
      <c r="G33" s="358" t="s">
        <v>6</v>
      </c>
      <c r="H33" s="357">
        <v>1</v>
      </c>
      <c r="I33" s="210"/>
      <c r="J33" s="210"/>
      <c r="K33" s="157"/>
      <c r="L33" s="157"/>
      <c r="M33" s="157"/>
      <c r="N33" s="80"/>
      <c r="O33" s="80"/>
      <c r="P33" s="62"/>
      <c r="Q33" s="62"/>
      <c r="R33" s="62"/>
      <c r="S33" s="80"/>
    </row>
    <row r="34" spans="1:19" s="45" customFormat="1" ht="13.5">
      <c r="A34" s="133">
        <v>16</v>
      </c>
      <c r="B34" s="57"/>
      <c r="C34" s="351" t="s">
        <v>283</v>
      </c>
      <c r="D34" s="356" t="s">
        <v>277</v>
      </c>
      <c r="E34" s="357" t="s">
        <v>284</v>
      </c>
      <c r="F34" s="357" t="s">
        <v>285</v>
      </c>
      <c r="G34" s="358" t="s">
        <v>4</v>
      </c>
      <c r="H34" s="357">
        <v>3</v>
      </c>
      <c r="I34" s="210"/>
      <c r="J34" s="210"/>
      <c r="K34" s="157"/>
      <c r="L34" s="157"/>
      <c r="M34" s="157"/>
      <c r="N34" s="80"/>
      <c r="O34" s="80"/>
      <c r="P34" s="62"/>
      <c r="Q34" s="62"/>
      <c r="R34" s="62"/>
      <c r="S34" s="80"/>
    </row>
    <row r="35" spans="1:19" s="45" customFormat="1" ht="13.5">
      <c r="A35" s="133">
        <v>17</v>
      </c>
      <c r="B35" s="57"/>
      <c r="C35" s="351" t="s">
        <v>288</v>
      </c>
      <c r="D35" s="356" t="s">
        <v>299</v>
      </c>
      <c r="E35" s="357"/>
      <c r="F35" s="357" t="s">
        <v>299</v>
      </c>
      <c r="G35" s="358" t="s">
        <v>4</v>
      </c>
      <c r="H35" s="357">
        <v>4</v>
      </c>
      <c r="I35" s="210"/>
      <c r="J35" s="210"/>
      <c r="K35" s="157"/>
      <c r="L35" s="157"/>
      <c r="M35" s="157"/>
      <c r="N35" s="80"/>
      <c r="O35" s="80"/>
      <c r="P35" s="62"/>
      <c r="Q35" s="62"/>
      <c r="R35" s="62"/>
      <c r="S35" s="80"/>
    </row>
    <row r="36" spans="1:19" s="45" customFormat="1" ht="13.5">
      <c r="A36" s="133">
        <v>18</v>
      </c>
      <c r="B36" s="57"/>
      <c r="C36" s="351" t="s">
        <v>288</v>
      </c>
      <c r="D36" s="356" t="s">
        <v>277</v>
      </c>
      <c r="E36" s="357"/>
      <c r="F36" s="357" t="s">
        <v>277</v>
      </c>
      <c r="G36" s="358" t="s">
        <v>4</v>
      </c>
      <c r="H36" s="357">
        <v>2</v>
      </c>
      <c r="I36" s="210"/>
      <c r="J36" s="210"/>
      <c r="K36" s="157"/>
      <c r="L36" s="157"/>
      <c r="M36" s="157"/>
      <c r="N36" s="80"/>
      <c r="O36" s="80"/>
      <c r="P36" s="62"/>
      <c r="Q36" s="62"/>
      <c r="R36" s="62"/>
      <c r="S36" s="80"/>
    </row>
    <row r="37" spans="1:19" s="45" customFormat="1" ht="13.5">
      <c r="A37" s="133">
        <v>19</v>
      </c>
      <c r="B37" s="57"/>
      <c r="C37" s="351" t="s">
        <v>321</v>
      </c>
      <c r="D37" s="356" t="s">
        <v>299</v>
      </c>
      <c r="E37" s="357"/>
      <c r="F37" s="356" t="s">
        <v>299</v>
      </c>
      <c r="G37" s="358" t="s">
        <v>4</v>
      </c>
      <c r="H37" s="357">
        <v>1</v>
      </c>
      <c r="I37" s="210"/>
      <c r="J37" s="210"/>
      <c r="K37" s="157"/>
      <c r="L37" s="157"/>
      <c r="M37" s="157"/>
      <c r="N37" s="80"/>
      <c r="O37" s="80"/>
      <c r="P37" s="62"/>
      <c r="Q37" s="62"/>
      <c r="R37" s="62"/>
      <c r="S37" s="80"/>
    </row>
    <row r="38" spans="1:19" s="45" customFormat="1" ht="13.5">
      <c r="A38" s="133">
        <v>20</v>
      </c>
      <c r="B38" s="57"/>
      <c r="C38" s="351" t="s">
        <v>321</v>
      </c>
      <c r="D38" s="356" t="s">
        <v>277</v>
      </c>
      <c r="E38" s="357"/>
      <c r="F38" s="356" t="s">
        <v>277</v>
      </c>
      <c r="G38" s="358" t="s">
        <v>4</v>
      </c>
      <c r="H38" s="357">
        <v>1</v>
      </c>
      <c r="I38" s="210"/>
      <c r="J38" s="210"/>
      <c r="K38" s="157"/>
      <c r="L38" s="157"/>
      <c r="M38" s="157"/>
      <c r="N38" s="80"/>
      <c r="O38" s="80"/>
      <c r="P38" s="62"/>
      <c r="Q38" s="62"/>
      <c r="R38" s="62"/>
      <c r="S38" s="80"/>
    </row>
    <row r="39" spans="1:19" s="45" customFormat="1" ht="13.5">
      <c r="A39" s="133">
        <v>21</v>
      </c>
      <c r="B39" s="57"/>
      <c r="C39" s="351" t="s">
        <v>311</v>
      </c>
      <c r="D39" s="356"/>
      <c r="E39" s="352" t="s">
        <v>312</v>
      </c>
      <c r="F39" s="358"/>
      <c r="G39" s="356" t="s">
        <v>4</v>
      </c>
      <c r="H39" s="357">
        <v>1</v>
      </c>
      <c r="I39" s="210"/>
      <c r="J39" s="210"/>
      <c r="K39" s="157"/>
      <c r="L39" s="157"/>
      <c r="M39" s="157"/>
      <c r="N39" s="80"/>
      <c r="O39" s="80"/>
      <c r="P39" s="62"/>
      <c r="Q39" s="62"/>
      <c r="R39" s="62"/>
      <c r="S39" s="80"/>
    </row>
    <row r="40" spans="1:19" s="45" customFormat="1" ht="15">
      <c r="A40" s="133">
        <v>22</v>
      </c>
      <c r="B40" s="57"/>
      <c r="C40" s="351" t="s">
        <v>313</v>
      </c>
      <c r="D40" s="356"/>
      <c r="E40" s="352" t="s">
        <v>1005</v>
      </c>
      <c r="F40" s="358"/>
      <c r="G40" s="356" t="s">
        <v>4</v>
      </c>
      <c r="H40" s="357">
        <v>2</v>
      </c>
      <c r="I40" s="210"/>
      <c r="J40" s="210"/>
      <c r="K40" s="157"/>
      <c r="L40" s="157"/>
      <c r="M40" s="157"/>
      <c r="N40" s="80"/>
      <c r="O40" s="80"/>
      <c r="P40" s="62"/>
      <c r="Q40" s="62"/>
      <c r="R40" s="62"/>
      <c r="S40" s="80"/>
    </row>
    <row r="41" spans="1:19" s="45" customFormat="1" ht="13.5">
      <c r="A41" s="133">
        <v>23</v>
      </c>
      <c r="B41" s="57"/>
      <c r="C41" s="351" t="s">
        <v>322</v>
      </c>
      <c r="D41" s="356" t="s">
        <v>299</v>
      </c>
      <c r="E41" s="356"/>
      <c r="F41" s="356"/>
      <c r="G41" s="356" t="s">
        <v>4</v>
      </c>
      <c r="H41" s="356">
        <v>1</v>
      </c>
      <c r="I41" s="210"/>
      <c r="J41" s="210"/>
      <c r="K41" s="157"/>
      <c r="L41" s="157"/>
      <c r="M41" s="157"/>
      <c r="N41" s="80"/>
      <c r="O41" s="80"/>
      <c r="P41" s="62"/>
      <c r="Q41" s="62"/>
      <c r="R41" s="62"/>
      <c r="S41" s="80"/>
    </row>
    <row r="42" spans="1:19" s="45" customFormat="1" ht="13.5">
      <c r="A42" s="133">
        <v>24</v>
      </c>
      <c r="B42" s="57"/>
      <c r="C42" s="218" t="s">
        <v>323</v>
      </c>
      <c r="D42" s="356" t="s">
        <v>299</v>
      </c>
      <c r="E42" s="356"/>
      <c r="F42" s="356"/>
      <c r="G42" s="356" t="s">
        <v>4</v>
      </c>
      <c r="H42" s="356">
        <v>2</v>
      </c>
      <c r="I42" s="210"/>
      <c r="J42" s="210"/>
      <c r="K42" s="157"/>
      <c r="L42" s="157"/>
      <c r="M42" s="157"/>
      <c r="N42" s="80"/>
      <c r="O42" s="80"/>
      <c r="P42" s="62"/>
      <c r="Q42" s="62"/>
      <c r="R42" s="62"/>
      <c r="S42" s="80"/>
    </row>
    <row r="43" spans="1:19" s="45" customFormat="1" ht="27">
      <c r="A43" s="164"/>
      <c r="B43" s="95"/>
      <c r="C43" s="353" t="s">
        <v>326</v>
      </c>
      <c r="D43" s="354"/>
      <c r="E43" s="354"/>
      <c r="F43" s="354"/>
      <c r="G43" s="354"/>
      <c r="H43" s="354"/>
      <c r="I43" s="354"/>
      <c r="J43" s="354"/>
      <c r="K43" s="354"/>
      <c r="L43" s="354"/>
      <c r="M43" s="354"/>
      <c r="N43" s="86"/>
      <c r="O43" s="86"/>
      <c r="P43" s="100"/>
      <c r="Q43" s="100"/>
      <c r="R43" s="100"/>
      <c r="S43" s="86"/>
    </row>
    <row r="44" spans="1:19" s="45" customFormat="1" ht="13.5">
      <c r="A44" s="55">
        <v>25</v>
      </c>
      <c r="B44" s="57"/>
      <c r="C44" s="355" t="s">
        <v>1007</v>
      </c>
      <c r="D44" s="356"/>
      <c r="E44" s="54" t="s">
        <v>316</v>
      </c>
      <c r="F44" s="357" t="s">
        <v>325</v>
      </c>
      <c r="G44" s="54" t="s">
        <v>6</v>
      </c>
      <c r="H44" s="357">
        <v>1</v>
      </c>
      <c r="I44" s="210"/>
      <c r="J44" s="210"/>
      <c r="K44" s="157"/>
      <c r="L44" s="157"/>
      <c r="M44" s="157"/>
      <c r="N44" s="80"/>
      <c r="O44" s="80"/>
      <c r="P44" s="62"/>
      <c r="Q44" s="62"/>
      <c r="R44" s="62"/>
      <c r="S44" s="80"/>
    </row>
    <row r="45" spans="1:19" s="45" customFormat="1" ht="27">
      <c r="A45" s="55">
        <v>26</v>
      </c>
      <c r="B45" s="57"/>
      <c r="C45" s="351" t="s">
        <v>327</v>
      </c>
      <c r="D45" s="54" t="s">
        <v>277</v>
      </c>
      <c r="E45" s="356" t="s">
        <v>319</v>
      </c>
      <c r="F45" s="356" t="s">
        <v>320</v>
      </c>
      <c r="G45" s="358" t="s">
        <v>6</v>
      </c>
      <c r="H45" s="357">
        <v>1</v>
      </c>
      <c r="I45" s="210"/>
      <c r="J45" s="210"/>
      <c r="K45" s="157"/>
      <c r="L45" s="157"/>
      <c r="M45" s="157"/>
      <c r="N45" s="80"/>
      <c r="O45" s="80"/>
      <c r="P45" s="62"/>
      <c r="Q45" s="62"/>
      <c r="R45" s="62"/>
      <c r="S45" s="80"/>
    </row>
    <row r="46" spans="1:19" s="45" customFormat="1" ht="13.5">
      <c r="A46" s="133">
        <v>27</v>
      </c>
      <c r="B46" s="57"/>
      <c r="C46" s="351" t="s">
        <v>283</v>
      </c>
      <c r="D46" s="356" t="s">
        <v>277</v>
      </c>
      <c r="E46" s="357" t="s">
        <v>284</v>
      </c>
      <c r="F46" s="357" t="s">
        <v>285</v>
      </c>
      <c r="G46" s="358" t="s">
        <v>4</v>
      </c>
      <c r="H46" s="357">
        <v>3</v>
      </c>
      <c r="I46" s="210"/>
      <c r="J46" s="210"/>
      <c r="K46" s="157"/>
      <c r="L46" s="157"/>
      <c r="M46" s="157"/>
      <c r="N46" s="80"/>
      <c r="O46" s="80"/>
      <c r="P46" s="62"/>
      <c r="Q46" s="62"/>
      <c r="R46" s="62"/>
      <c r="S46" s="80"/>
    </row>
    <row r="47" spans="1:19" s="45" customFormat="1" ht="13.5">
      <c r="A47" s="133">
        <v>28</v>
      </c>
      <c r="B47" s="57"/>
      <c r="C47" s="351" t="s">
        <v>288</v>
      </c>
      <c r="D47" s="356" t="s">
        <v>299</v>
      </c>
      <c r="E47" s="357"/>
      <c r="F47" s="357" t="s">
        <v>299</v>
      </c>
      <c r="G47" s="358" t="s">
        <v>4</v>
      </c>
      <c r="H47" s="357">
        <v>4</v>
      </c>
      <c r="I47" s="210"/>
      <c r="J47" s="210"/>
      <c r="K47" s="157"/>
      <c r="L47" s="157"/>
      <c r="M47" s="157"/>
      <c r="N47" s="80"/>
      <c r="O47" s="80"/>
      <c r="P47" s="62"/>
      <c r="Q47" s="62"/>
      <c r="R47" s="62"/>
      <c r="S47" s="80"/>
    </row>
    <row r="48" spans="1:19" s="45" customFormat="1" ht="13.5">
      <c r="A48" s="133">
        <v>29</v>
      </c>
      <c r="B48" s="57"/>
      <c r="C48" s="351" t="s">
        <v>288</v>
      </c>
      <c r="D48" s="356" t="s">
        <v>277</v>
      </c>
      <c r="E48" s="357"/>
      <c r="F48" s="357" t="s">
        <v>277</v>
      </c>
      <c r="G48" s="358" t="s">
        <v>4</v>
      </c>
      <c r="H48" s="357">
        <v>2</v>
      </c>
      <c r="I48" s="210"/>
      <c r="J48" s="210"/>
      <c r="K48" s="157"/>
      <c r="L48" s="157"/>
      <c r="M48" s="157"/>
      <c r="N48" s="80"/>
      <c r="O48" s="80"/>
      <c r="P48" s="62"/>
      <c r="Q48" s="62"/>
      <c r="R48" s="62"/>
      <c r="S48" s="80"/>
    </row>
    <row r="49" spans="1:19" s="45" customFormat="1" ht="13.5">
      <c r="A49" s="133">
        <v>30</v>
      </c>
      <c r="B49" s="57"/>
      <c r="C49" s="351" t="s">
        <v>321</v>
      </c>
      <c r="D49" s="356" t="s">
        <v>299</v>
      </c>
      <c r="E49" s="357"/>
      <c r="F49" s="356" t="s">
        <v>299</v>
      </c>
      <c r="G49" s="358" t="s">
        <v>4</v>
      </c>
      <c r="H49" s="357">
        <v>1</v>
      </c>
      <c r="I49" s="210"/>
      <c r="J49" s="210"/>
      <c r="K49" s="157"/>
      <c r="L49" s="157"/>
      <c r="M49" s="157"/>
      <c r="N49" s="80"/>
      <c r="O49" s="80"/>
      <c r="P49" s="62"/>
      <c r="Q49" s="62"/>
      <c r="R49" s="62"/>
      <c r="S49" s="80"/>
    </row>
    <row r="50" spans="1:19" s="45" customFormat="1" ht="13.5">
      <c r="A50" s="133">
        <v>31</v>
      </c>
      <c r="B50" s="57"/>
      <c r="C50" s="351" t="s">
        <v>321</v>
      </c>
      <c r="D50" s="356" t="s">
        <v>277</v>
      </c>
      <c r="E50" s="357"/>
      <c r="F50" s="356" t="s">
        <v>277</v>
      </c>
      <c r="G50" s="358" t="s">
        <v>4</v>
      </c>
      <c r="H50" s="357">
        <v>1</v>
      </c>
      <c r="I50" s="210"/>
      <c r="J50" s="210"/>
      <c r="K50" s="157"/>
      <c r="L50" s="157"/>
      <c r="M50" s="157"/>
      <c r="N50" s="80"/>
      <c r="O50" s="80"/>
      <c r="P50" s="62"/>
      <c r="Q50" s="62"/>
      <c r="R50" s="62"/>
      <c r="S50" s="80"/>
    </row>
    <row r="51" spans="1:19" s="45" customFormat="1" ht="13.5">
      <c r="A51" s="133">
        <v>32</v>
      </c>
      <c r="B51" s="57"/>
      <c r="C51" s="351" t="s">
        <v>311</v>
      </c>
      <c r="D51" s="356"/>
      <c r="E51" s="352" t="s">
        <v>312</v>
      </c>
      <c r="F51" s="358"/>
      <c r="G51" s="356" t="s">
        <v>4</v>
      </c>
      <c r="H51" s="357">
        <v>1</v>
      </c>
      <c r="I51" s="210"/>
      <c r="J51" s="210"/>
      <c r="K51" s="157"/>
      <c r="L51" s="157"/>
      <c r="M51" s="157"/>
      <c r="N51" s="80"/>
      <c r="O51" s="80"/>
      <c r="P51" s="62"/>
      <c r="Q51" s="62"/>
      <c r="R51" s="62"/>
      <c r="S51" s="80"/>
    </row>
    <row r="52" spans="1:19" s="45" customFormat="1" ht="15">
      <c r="A52" s="133">
        <v>33</v>
      </c>
      <c r="B52" s="57"/>
      <c r="C52" s="351" t="s">
        <v>313</v>
      </c>
      <c r="D52" s="356"/>
      <c r="E52" s="352" t="s">
        <v>1005</v>
      </c>
      <c r="F52" s="358"/>
      <c r="G52" s="356" t="s">
        <v>4</v>
      </c>
      <c r="H52" s="357">
        <v>2</v>
      </c>
      <c r="I52" s="210"/>
      <c r="J52" s="210"/>
      <c r="K52" s="157"/>
      <c r="L52" s="157"/>
      <c r="M52" s="157"/>
      <c r="N52" s="80"/>
      <c r="O52" s="80"/>
      <c r="P52" s="62"/>
      <c r="Q52" s="62"/>
      <c r="R52" s="62"/>
      <c r="S52" s="80"/>
    </row>
    <row r="53" spans="1:19" s="45" customFormat="1" ht="13.5">
      <c r="A53" s="133">
        <v>34</v>
      </c>
      <c r="B53" s="57"/>
      <c r="C53" s="351" t="s">
        <v>322</v>
      </c>
      <c r="D53" s="356" t="s">
        <v>299</v>
      </c>
      <c r="E53" s="356"/>
      <c r="F53" s="356"/>
      <c r="G53" s="356" t="s">
        <v>4</v>
      </c>
      <c r="H53" s="356">
        <v>1</v>
      </c>
      <c r="I53" s="210"/>
      <c r="J53" s="210"/>
      <c r="K53" s="157"/>
      <c r="L53" s="157"/>
      <c r="M53" s="157"/>
      <c r="N53" s="80"/>
      <c r="O53" s="80"/>
      <c r="P53" s="62"/>
      <c r="Q53" s="62"/>
      <c r="R53" s="62"/>
      <c r="S53" s="80"/>
    </row>
    <row r="54" spans="1:19" s="45" customFormat="1" ht="13.5">
      <c r="A54" s="133">
        <v>35</v>
      </c>
      <c r="B54" s="57"/>
      <c r="C54" s="218" t="s">
        <v>323</v>
      </c>
      <c r="D54" s="356" t="s">
        <v>299</v>
      </c>
      <c r="E54" s="356"/>
      <c r="F54" s="356"/>
      <c r="G54" s="356" t="s">
        <v>4</v>
      </c>
      <c r="H54" s="356">
        <v>2</v>
      </c>
      <c r="I54" s="210"/>
      <c r="J54" s="210"/>
      <c r="K54" s="157"/>
      <c r="L54" s="157"/>
      <c r="M54" s="157"/>
      <c r="N54" s="80"/>
      <c r="O54" s="80"/>
      <c r="P54" s="62"/>
      <c r="Q54" s="62"/>
      <c r="R54" s="62"/>
      <c r="S54" s="80"/>
    </row>
    <row r="55" spans="1:19" s="45" customFormat="1" ht="13.5">
      <c r="A55" s="164"/>
      <c r="B55" s="95"/>
      <c r="C55" s="353" t="s">
        <v>328</v>
      </c>
      <c r="D55" s="354"/>
      <c r="E55" s="354"/>
      <c r="F55" s="354"/>
      <c r="G55" s="354"/>
      <c r="H55" s="354"/>
      <c r="I55" s="354"/>
      <c r="J55" s="354"/>
      <c r="K55" s="354"/>
      <c r="L55" s="354"/>
      <c r="M55" s="354"/>
      <c r="N55" s="86"/>
      <c r="O55" s="86"/>
      <c r="P55" s="100"/>
      <c r="Q55" s="100"/>
      <c r="R55" s="100"/>
      <c r="S55" s="86"/>
    </row>
    <row r="56" spans="1:19" s="45" customFormat="1" ht="13.5">
      <c r="A56" s="55">
        <v>36</v>
      </c>
      <c r="B56" s="57"/>
      <c r="C56" s="338" t="s">
        <v>985</v>
      </c>
      <c r="D56" s="336">
        <v>22</v>
      </c>
      <c r="E56" s="336" t="s">
        <v>249</v>
      </c>
      <c r="F56" s="336" t="s">
        <v>250</v>
      </c>
      <c r="G56" s="340" t="s">
        <v>120</v>
      </c>
      <c r="H56" s="336">
        <v>16</v>
      </c>
      <c r="I56" s="210"/>
      <c r="J56" s="210"/>
      <c r="K56" s="157"/>
      <c r="L56" s="157"/>
      <c r="M56" s="157"/>
      <c r="N56" s="80"/>
      <c r="O56" s="80"/>
      <c r="P56" s="62"/>
      <c r="Q56" s="62"/>
      <c r="R56" s="62"/>
      <c r="S56" s="80"/>
    </row>
    <row r="57" spans="1:19" s="45" customFormat="1" ht="13.5">
      <c r="A57" s="55">
        <v>37</v>
      </c>
      <c r="B57" s="57"/>
      <c r="C57" s="338" t="s">
        <v>985</v>
      </c>
      <c r="D57" s="336">
        <v>35</v>
      </c>
      <c r="E57" s="336" t="s">
        <v>249</v>
      </c>
      <c r="F57" s="336" t="s">
        <v>250</v>
      </c>
      <c r="G57" s="340" t="s">
        <v>120</v>
      </c>
      <c r="H57" s="336">
        <v>28</v>
      </c>
      <c r="I57" s="210"/>
      <c r="J57" s="210"/>
      <c r="K57" s="157"/>
      <c r="L57" s="157"/>
      <c r="M57" s="157"/>
      <c r="N57" s="80"/>
      <c r="O57" s="80"/>
      <c r="P57" s="62"/>
      <c r="Q57" s="62"/>
      <c r="R57" s="62"/>
      <c r="S57" s="80"/>
    </row>
    <row r="58" spans="1:19" s="45" customFormat="1" ht="13.5">
      <c r="A58" s="55">
        <v>38</v>
      </c>
      <c r="B58" s="57"/>
      <c r="C58" s="338" t="s">
        <v>985</v>
      </c>
      <c r="D58" s="336">
        <v>42</v>
      </c>
      <c r="E58" s="336" t="s">
        <v>249</v>
      </c>
      <c r="F58" s="336" t="s">
        <v>250</v>
      </c>
      <c r="G58" s="340" t="s">
        <v>120</v>
      </c>
      <c r="H58" s="336">
        <v>111</v>
      </c>
      <c r="I58" s="210"/>
      <c r="J58" s="210"/>
      <c r="K58" s="157"/>
      <c r="L58" s="157"/>
      <c r="M58" s="157"/>
      <c r="N58" s="80"/>
      <c r="O58" s="80"/>
      <c r="P58" s="62"/>
      <c r="Q58" s="62"/>
      <c r="R58" s="62"/>
      <c r="S58" s="80"/>
    </row>
    <row r="59" spans="1:19" s="45" customFormat="1" ht="27">
      <c r="A59" s="133">
        <v>39</v>
      </c>
      <c r="B59" s="57"/>
      <c r="C59" s="338" t="s">
        <v>986</v>
      </c>
      <c r="D59" s="336" t="s">
        <v>251</v>
      </c>
      <c r="E59" s="339" t="s">
        <v>252</v>
      </c>
      <c r="F59" s="336" t="s">
        <v>253</v>
      </c>
      <c r="G59" s="340" t="s">
        <v>120</v>
      </c>
      <c r="H59" s="336">
        <v>3</v>
      </c>
      <c r="I59" s="210"/>
      <c r="J59" s="210"/>
      <c r="K59" s="157"/>
      <c r="L59" s="157"/>
      <c r="M59" s="157"/>
      <c r="N59" s="80"/>
      <c r="O59" s="80"/>
      <c r="P59" s="62"/>
      <c r="Q59" s="62"/>
      <c r="R59" s="62"/>
      <c r="S59" s="80"/>
    </row>
    <row r="60" spans="1:19" s="45" customFormat="1" ht="13.5">
      <c r="A60" s="133">
        <v>40</v>
      </c>
      <c r="B60" s="57"/>
      <c r="C60" s="338" t="s">
        <v>981</v>
      </c>
      <c r="D60" s="336" t="s">
        <v>251</v>
      </c>
      <c r="E60" s="339" t="s">
        <v>252</v>
      </c>
      <c r="F60" s="336" t="s">
        <v>253</v>
      </c>
      <c r="G60" s="336" t="s">
        <v>6</v>
      </c>
      <c r="H60" s="336">
        <v>2</v>
      </c>
      <c r="I60" s="210"/>
      <c r="J60" s="210"/>
      <c r="K60" s="157"/>
      <c r="L60" s="157"/>
      <c r="M60" s="157"/>
      <c r="N60" s="80"/>
      <c r="O60" s="80"/>
      <c r="P60" s="62"/>
      <c r="Q60" s="62"/>
      <c r="R60" s="62"/>
      <c r="S60" s="80"/>
    </row>
    <row r="61" spans="1:19" s="45" customFormat="1" ht="13.5">
      <c r="A61" s="133">
        <v>41</v>
      </c>
      <c r="B61" s="57"/>
      <c r="C61" s="338" t="s">
        <v>254</v>
      </c>
      <c r="D61" s="336" t="s">
        <v>251</v>
      </c>
      <c r="E61" s="339" t="s">
        <v>252</v>
      </c>
      <c r="F61" s="336" t="s">
        <v>255</v>
      </c>
      <c r="G61" s="336" t="s">
        <v>6</v>
      </c>
      <c r="H61" s="336">
        <v>2</v>
      </c>
      <c r="I61" s="210"/>
      <c r="J61" s="210"/>
      <c r="K61" s="157"/>
      <c r="L61" s="157"/>
      <c r="M61" s="157"/>
      <c r="N61" s="80"/>
      <c r="O61" s="80"/>
      <c r="P61" s="62"/>
      <c r="Q61" s="62"/>
      <c r="R61" s="62"/>
      <c r="S61" s="80"/>
    </row>
    <row r="62" spans="1:19" s="45" customFormat="1" ht="13.5">
      <c r="A62" s="133">
        <v>42</v>
      </c>
      <c r="B62" s="57"/>
      <c r="C62" s="338" t="s">
        <v>256</v>
      </c>
      <c r="D62" s="341" t="s">
        <v>1000</v>
      </c>
      <c r="E62" s="339"/>
      <c r="F62" s="336"/>
      <c r="G62" s="336" t="s">
        <v>120</v>
      </c>
      <c r="H62" s="336">
        <v>1</v>
      </c>
      <c r="I62" s="210"/>
      <c r="J62" s="210"/>
      <c r="K62" s="157"/>
      <c r="L62" s="157"/>
      <c r="M62" s="157"/>
      <c r="N62" s="80"/>
      <c r="O62" s="80"/>
      <c r="P62" s="62"/>
      <c r="Q62" s="62"/>
      <c r="R62" s="62"/>
      <c r="S62" s="80"/>
    </row>
    <row r="63" spans="1:19" s="45" customFormat="1" ht="27">
      <c r="A63" s="133">
        <v>43</v>
      </c>
      <c r="B63" s="57"/>
      <c r="C63" s="338" t="s">
        <v>984</v>
      </c>
      <c r="D63" s="339"/>
      <c r="E63" s="336" t="s">
        <v>249</v>
      </c>
      <c r="F63" s="336" t="s">
        <v>250</v>
      </c>
      <c r="G63" s="336" t="s">
        <v>6</v>
      </c>
      <c r="H63" s="336">
        <v>48</v>
      </c>
      <c r="I63" s="210"/>
      <c r="J63" s="210"/>
      <c r="K63" s="157"/>
      <c r="L63" s="157"/>
      <c r="M63" s="157"/>
      <c r="N63" s="80"/>
      <c r="O63" s="80"/>
      <c r="P63" s="62"/>
      <c r="Q63" s="62"/>
      <c r="R63" s="62"/>
      <c r="S63" s="80"/>
    </row>
    <row r="64" spans="1:19" s="45" customFormat="1" ht="13.5">
      <c r="A64" s="133">
        <v>44</v>
      </c>
      <c r="B64" s="57"/>
      <c r="C64" s="345" t="s">
        <v>1008</v>
      </c>
      <c r="D64" s="359"/>
      <c r="E64" s="138" t="s">
        <v>329</v>
      </c>
      <c r="F64" s="346" t="s">
        <v>330</v>
      </c>
      <c r="G64" s="138" t="s">
        <v>6</v>
      </c>
      <c r="H64" s="346">
        <v>1</v>
      </c>
      <c r="I64" s="210"/>
      <c r="J64" s="210"/>
      <c r="K64" s="157"/>
      <c r="L64" s="157"/>
      <c r="M64" s="157"/>
      <c r="N64" s="80"/>
      <c r="O64" s="80"/>
      <c r="P64" s="62"/>
      <c r="Q64" s="62"/>
      <c r="R64" s="62"/>
      <c r="S64" s="80"/>
    </row>
    <row r="65" spans="1:19" s="45" customFormat="1" ht="13.5">
      <c r="A65" s="133">
        <v>45</v>
      </c>
      <c r="B65" s="57"/>
      <c r="C65" s="344" t="s">
        <v>288</v>
      </c>
      <c r="D65" s="359" t="s">
        <v>294</v>
      </c>
      <c r="E65" s="336" t="s">
        <v>289</v>
      </c>
      <c r="F65" s="336" t="s">
        <v>331</v>
      </c>
      <c r="G65" s="359" t="s">
        <v>4</v>
      </c>
      <c r="H65" s="336">
        <v>3</v>
      </c>
      <c r="I65" s="210"/>
      <c r="J65" s="210"/>
      <c r="K65" s="157"/>
      <c r="L65" s="157"/>
      <c r="M65" s="157"/>
      <c r="N65" s="80"/>
      <c r="O65" s="80"/>
      <c r="P65" s="62"/>
      <c r="Q65" s="62"/>
      <c r="R65" s="62"/>
      <c r="S65" s="80"/>
    </row>
    <row r="66" spans="1:19" s="45" customFormat="1" ht="13.5">
      <c r="A66" s="133">
        <v>46</v>
      </c>
      <c r="B66" s="57"/>
      <c r="C66" s="344" t="s">
        <v>332</v>
      </c>
      <c r="D66" s="359" t="s">
        <v>294</v>
      </c>
      <c r="E66" s="336" t="s">
        <v>333</v>
      </c>
      <c r="F66" s="336" t="s">
        <v>334</v>
      </c>
      <c r="G66" s="359" t="s">
        <v>4</v>
      </c>
      <c r="H66" s="336">
        <v>1</v>
      </c>
      <c r="I66" s="210"/>
      <c r="J66" s="210"/>
      <c r="K66" s="157"/>
      <c r="L66" s="157"/>
      <c r="M66" s="157"/>
      <c r="N66" s="80"/>
      <c r="O66" s="80"/>
      <c r="P66" s="62"/>
      <c r="Q66" s="62"/>
      <c r="R66" s="62"/>
      <c r="S66" s="80"/>
    </row>
    <row r="67" spans="1:19" s="45" customFormat="1" ht="13.5">
      <c r="A67" s="133">
        <v>47</v>
      </c>
      <c r="B67" s="57"/>
      <c r="C67" s="344" t="s">
        <v>321</v>
      </c>
      <c r="D67" s="359" t="s">
        <v>294</v>
      </c>
      <c r="E67" s="346"/>
      <c r="F67" s="359" t="s">
        <v>294</v>
      </c>
      <c r="G67" s="360" t="s">
        <v>4</v>
      </c>
      <c r="H67" s="346">
        <v>1</v>
      </c>
      <c r="I67" s="210"/>
      <c r="J67" s="210"/>
      <c r="K67" s="157"/>
      <c r="L67" s="157"/>
      <c r="M67" s="157"/>
      <c r="N67" s="80"/>
      <c r="O67" s="80"/>
      <c r="P67" s="62"/>
      <c r="Q67" s="62"/>
      <c r="R67" s="62"/>
      <c r="S67" s="80"/>
    </row>
    <row r="68" spans="1:19" s="45" customFormat="1" ht="13.5">
      <c r="A68" s="133">
        <v>48</v>
      </c>
      <c r="B68" s="57"/>
      <c r="C68" s="344" t="s">
        <v>311</v>
      </c>
      <c r="D68" s="359"/>
      <c r="E68" s="361" t="s">
        <v>312</v>
      </c>
      <c r="F68" s="360"/>
      <c r="G68" s="359" t="s">
        <v>4</v>
      </c>
      <c r="H68" s="346">
        <v>1</v>
      </c>
      <c r="I68" s="210"/>
      <c r="J68" s="210"/>
      <c r="K68" s="157"/>
      <c r="L68" s="157"/>
      <c r="M68" s="157"/>
      <c r="N68" s="80"/>
      <c r="O68" s="80"/>
      <c r="P68" s="62"/>
      <c r="Q68" s="62"/>
      <c r="R68" s="62"/>
      <c r="S68" s="80"/>
    </row>
    <row r="69" spans="1:19" s="45" customFormat="1" ht="15">
      <c r="A69" s="133">
        <v>49</v>
      </c>
      <c r="B69" s="57"/>
      <c r="C69" s="344" t="s">
        <v>313</v>
      </c>
      <c r="D69" s="359"/>
      <c r="E69" s="361" t="s">
        <v>1003</v>
      </c>
      <c r="F69" s="360"/>
      <c r="G69" s="359" t="s">
        <v>4</v>
      </c>
      <c r="H69" s="346">
        <v>2</v>
      </c>
      <c r="I69" s="210"/>
      <c r="J69" s="210"/>
      <c r="K69" s="157"/>
      <c r="L69" s="157"/>
      <c r="M69" s="157"/>
      <c r="N69" s="80"/>
      <c r="O69" s="80"/>
      <c r="P69" s="62"/>
      <c r="Q69" s="62"/>
      <c r="R69" s="62"/>
      <c r="S69" s="80"/>
    </row>
    <row r="70" spans="1:19" s="45" customFormat="1" ht="13.5">
      <c r="A70" s="133">
        <v>50</v>
      </c>
      <c r="B70" s="57"/>
      <c r="C70" s="338" t="s">
        <v>297</v>
      </c>
      <c r="D70" s="336" t="s">
        <v>277</v>
      </c>
      <c r="E70" s="336"/>
      <c r="F70" s="336"/>
      <c r="G70" s="336" t="s">
        <v>4</v>
      </c>
      <c r="H70" s="336">
        <v>5</v>
      </c>
      <c r="I70" s="210"/>
      <c r="J70" s="210"/>
      <c r="K70" s="157"/>
      <c r="L70" s="157"/>
      <c r="M70" s="157"/>
      <c r="N70" s="80"/>
      <c r="O70" s="80"/>
      <c r="P70" s="62"/>
      <c r="Q70" s="62"/>
      <c r="R70" s="62"/>
      <c r="S70" s="80"/>
    </row>
    <row r="71" spans="1:19" s="45" customFormat="1" ht="13.5">
      <c r="A71" s="133">
        <v>51</v>
      </c>
      <c r="B71" s="57"/>
      <c r="C71" s="338" t="s">
        <v>298</v>
      </c>
      <c r="D71" s="336" t="s">
        <v>299</v>
      </c>
      <c r="E71" s="336"/>
      <c r="F71" s="336"/>
      <c r="G71" s="336" t="s">
        <v>4</v>
      </c>
      <c r="H71" s="336">
        <v>5</v>
      </c>
      <c r="I71" s="210"/>
      <c r="J71" s="210"/>
      <c r="K71" s="157"/>
      <c r="L71" s="157"/>
      <c r="M71" s="157"/>
      <c r="N71" s="80"/>
      <c r="O71" s="80"/>
      <c r="P71" s="62"/>
      <c r="Q71" s="62"/>
      <c r="R71" s="62"/>
      <c r="S71" s="80"/>
    </row>
    <row r="72" spans="1:19" s="45" customFormat="1" ht="13.5">
      <c r="A72" s="133">
        <v>52</v>
      </c>
      <c r="B72" s="57"/>
      <c r="C72" s="338" t="s">
        <v>293</v>
      </c>
      <c r="D72" s="336" t="s">
        <v>294</v>
      </c>
      <c r="E72" s="336"/>
      <c r="F72" s="336"/>
      <c r="G72" s="336" t="s">
        <v>4</v>
      </c>
      <c r="H72" s="336">
        <v>3</v>
      </c>
      <c r="I72" s="210"/>
      <c r="J72" s="210"/>
      <c r="K72" s="157"/>
      <c r="L72" s="157"/>
      <c r="M72" s="157"/>
      <c r="N72" s="80"/>
      <c r="O72" s="80"/>
      <c r="P72" s="62"/>
      <c r="Q72" s="62"/>
      <c r="R72" s="62"/>
      <c r="S72" s="80"/>
    </row>
    <row r="73" spans="1:19" s="45" customFormat="1" ht="13.5">
      <c r="A73" s="133">
        <v>53</v>
      </c>
      <c r="B73" s="57"/>
      <c r="C73" s="349" t="s">
        <v>300</v>
      </c>
      <c r="D73" s="138"/>
      <c r="E73" s="138"/>
      <c r="F73" s="138"/>
      <c r="G73" s="339" t="s">
        <v>4</v>
      </c>
      <c r="H73" s="138">
        <v>10</v>
      </c>
      <c r="I73" s="210"/>
      <c r="J73" s="210"/>
      <c r="K73" s="157"/>
      <c r="L73" s="157"/>
      <c r="M73" s="157"/>
      <c r="N73" s="80"/>
      <c r="O73" s="80"/>
      <c r="P73" s="62"/>
      <c r="Q73" s="62"/>
      <c r="R73" s="62"/>
      <c r="S73" s="80"/>
    </row>
    <row r="74" spans="1:19" s="45" customFormat="1" ht="28.5" customHeight="1" thickBot="1">
      <c r="A74" s="423">
        <v>54</v>
      </c>
      <c r="B74" s="173"/>
      <c r="C74" s="424" t="s">
        <v>335</v>
      </c>
      <c r="D74" s="445"/>
      <c r="E74" s="445"/>
      <c r="F74" s="445"/>
      <c r="G74" s="446" t="s">
        <v>6</v>
      </c>
      <c r="H74" s="445">
        <v>1</v>
      </c>
      <c r="I74" s="435"/>
      <c r="J74" s="435"/>
      <c r="K74" s="447"/>
      <c r="L74" s="447"/>
      <c r="M74" s="447"/>
      <c r="N74" s="114"/>
      <c r="O74" s="114"/>
      <c r="P74" s="115"/>
      <c r="Q74" s="115"/>
      <c r="R74" s="115"/>
      <c r="S74" s="114"/>
    </row>
    <row r="75" spans="1:19" s="45" customFormat="1" ht="12.75" customHeight="1" thickBot="1">
      <c r="A75" s="689" t="s">
        <v>1097</v>
      </c>
      <c r="B75" s="689"/>
      <c r="C75" s="689"/>
      <c r="D75" s="689"/>
      <c r="E75" s="689"/>
      <c r="F75" s="689"/>
      <c r="G75" s="689"/>
      <c r="H75" s="689"/>
      <c r="I75" s="689"/>
      <c r="J75" s="689"/>
      <c r="K75" s="689"/>
      <c r="L75" s="689"/>
      <c r="M75" s="689"/>
      <c r="N75" s="421"/>
      <c r="O75" s="403"/>
      <c r="P75" s="403"/>
      <c r="Q75" s="403"/>
      <c r="R75" s="403"/>
      <c r="S75" s="403"/>
    </row>
    <row r="77" spans="1:19" ht="12.75" customHeight="1">
      <c r="A77" s="699" t="s">
        <v>995</v>
      </c>
      <c r="B77" s="699"/>
      <c r="C77" s="699"/>
      <c r="D77" s="699"/>
      <c r="E77" s="699"/>
      <c r="F77" s="699"/>
      <c r="G77" s="699"/>
      <c r="H77" s="699"/>
      <c r="I77" s="699"/>
      <c r="J77" s="699"/>
      <c r="K77" s="699"/>
      <c r="L77" s="699"/>
      <c r="M77" s="699"/>
      <c r="N77" s="699"/>
      <c r="O77" s="699"/>
      <c r="P77" s="699"/>
      <c r="Q77" s="699"/>
      <c r="R77" s="699"/>
      <c r="S77" s="699"/>
    </row>
    <row r="78" spans="1:19" ht="12.75" customHeight="1">
      <c r="A78" s="699" t="s">
        <v>996</v>
      </c>
      <c r="B78" s="699"/>
      <c r="C78" s="699"/>
      <c r="D78" s="699"/>
      <c r="E78" s="699"/>
      <c r="F78" s="699"/>
      <c r="G78" s="699"/>
      <c r="H78" s="699"/>
      <c r="I78" s="699"/>
      <c r="J78" s="699"/>
      <c r="K78" s="699"/>
      <c r="L78" s="699"/>
      <c r="M78" s="699"/>
      <c r="N78" s="699"/>
      <c r="O78" s="699"/>
      <c r="P78" s="699"/>
      <c r="Q78" s="699"/>
      <c r="R78" s="699"/>
      <c r="S78" s="699"/>
    </row>
    <row r="79" spans="1:19" ht="13.5">
      <c r="A79" s="430" t="s">
        <v>1120</v>
      </c>
      <c r="B79" s="431"/>
      <c r="C79" s="431"/>
      <c r="D79" s="431"/>
      <c r="E79" s="432"/>
      <c r="F79" s="432"/>
      <c r="G79" s="432"/>
      <c r="H79" s="432"/>
      <c r="I79" s="432"/>
      <c r="J79" s="432"/>
      <c r="K79" s="432"/>
      <c r="L79" s="432"/>
      <c r="M79" s="432"/>
      <c r="N79" s="432"/>
      <c r="O79" s="432"/>
      <c r="P79" s="432"/>
      <c r="Q79" s="431"/>
      <c r="R79" s="431"/>
      <c r="S79" s="431"/>
    </row>
    <row r="80" spans="1:19" ht="13.5">
      <c r="A80" s="425"/>
      <c r="B80" s="426"/>
      <c r="C80" s="426"/>
      <c r="D80" s="426"/>
      <c r="E80" s="154"/>
      <c r="F80" s="154"/>
      <c r="G80" s="154"/>
      <c r="H80" s="154"/>
      <c r="I80" s="154"/>
      <c r="J80" s="154"/>
      <c r="K80" s="154"/>
      <c r="L80" s="154"/>
      <c r="M80" s="154"/>
      <c r="N80" s="154"/>
      <c r="O80" s="154"/>
      <c r="P80" s="154"/>
      <c r="Q80" s="426"/>
      <c r="R80" s="426"/>
      <c r="S80" s="426"/>
    </row>
    <row r="81" spans="1:16" ht="15">
      <c r="A81" s="17" t="s">
        <v>31</v>
      </c>
      <c r="B81" s="679"/>
      <c r="C81" s="680"/>
      <c r="D81" s="680"/>
      <c r="E81" s="680"/>
      <c r="F81" s="680"/>
      <c r="G81" s="680"/>
      <c r="H81" s="680"/>
      <c r="I81" s="680"/>
      <c r="P81" s="22"/>
    </row>
    <row r="82" spans="1:16" ht="15">
      <c r="A82" s="18"/>
      <c r="B82" s="660" t="s">
        <v>32</v>
      </c>
      <c r="C82" s="660"/>
      <c r="D82" s="660"/>
      <c r="E82" s="660"/>
      <c r="F82" s="660"/>
      <c r="G82" s="660"/>
      <c r="H82" s="660"/>
      <c r="I82" s="660"/>
      <c r="P82" s="22"/>
    </row>
    <row r="83" spans="1:16" ht="15.75" customHeight="1">
      <c r="A83"/>
      <c r="B83" s="1" t="s">
        <v>1102</v>
      </c>
      <c r="C83" s="1"/>
      <c r="D83" s="1"/>
      <c r="E83" s="1"/>
      <c r="F83" s="1"/>
      <c r="G83" s="1"/>
      <c r="H83" s="1"/>
      <c r="I83" s="1"/>
      <c r="P83" s="22"/>
    </row>
    <row r="84" spans="1:16" ht="15.75" customHeight="1">
      <c r="A84" s="1"/>
      <c r="B84" s="1"/>
      <c r="C84" s="1"/>
      <c r="D84" s="1"/>
      <c r="E84" s="1"/>
      <c r="F84" s="1"/>
      <c r="G84" s="1"/>
      <c r="H84" s="1"/>
      <c r="I84" s="1"/>
      <c r="P84" s="22"/>
    </row>
    <row r="85" spans="1:16" ht="15">
      <c r="A85" s="397" t="s">
        <v>33</v>
      </c>
      <c r="B85" s="679"/>
      <c r="C85" s="680"/>
      <c r="D85" s="680"/>
      <c r="E85" s="680"/>
      <c r="F85" s="680"/>
      <c r="G85" s="680"/>
      <c r="H85" s="680"/>
      <c r="I85" s="680"/>
      <c r="P85" s="22"/>
    </row>
    <row r="86" spans="1:16" ht="9.75" customHeight="1">
      <c r="A86" s="1"/>
      <c r="B86" s="660" t="s">
        <v>32</v>
      </c>
      <c r="C86" s="660"/>
      <c r="D86" s="660"/>
      <c r="E86" s="660"/>
      <c r="F86" s="660"/>
      <c r="G86" s="660"/>
      <c r="H86" s="660"/>
      <c r="I86" s="660"/>
      <c r="P86" s="22"/>
    </row>
    <row r="87" spans="1:20" ht="15.75" customHeight="1">
      <c r="A87" s="1"/>
      <c r="B87" s="395" t="s">
        <v>1101</v>
      </c>
      <c r="C87" s="176"/>
      <c r="D87" s="176"/>
      <c r="E87" s="176"/>
      <c r="F87" s="176"/>
      <c r="G87" s="176"/>
      <c r="H87" s="176"/>
      <c r="I87" s="176"/>
      <c r="P87" s="22"/>
      <c r="S87" s="36"/>
      <c r="T87" s="36"/>
    </row>
    <row r="88" ht="6.75" customHeight="1"/>
  </sheetData>
  <sheetProtection selectLockedCells="1" selectUnlockedCells="1"/>
  <mergeCells count="33">
    <mergeCell ref="B86:I86"/>
    <mergeCell ref="S14:S16"/>
    <mergeCell ref="I13:I16"/>
    <mergeCell ref="B82:I82"/>
    <mergeCell ref="G13:G16"/>
    <mergeCell ref="R14:R16"/>
    <mergeCell ref="B13:B16"/>
    <mergeCell ref="E13:E16"/>
    <mergeCell ref="F13:F16"/>
    <mergeCell ref="J13:J16"/>
    <mergeCell ref="A2:S2"/>
    <mergeCell ref="A3:S3"/>
    <mergeCell ref="A4:S4"/>
    <mergeCell ref="A7:B7"/>
    <mergeCell ref="A8:B8"/>
    <mergeCell ref="A13:A16"/>
    <mergeCell ref="L14:L16"/>
    <mergeCell ref="A77:S77"/>
    <mergeCell ref="M14:M16"/>
    <mergeCell ref="K13:N13"/>
    <mergeCell ref="Q14:Q16"/>
    <mergeCell ref="N14:N16"/>
    <mergeCell ref="C13:C16"/>
    <mergeCell ref="B85:I85"/>
    <mergeCell ref="B81:I81"/>
    <mergeCell ref="A75:M75"/>
    <mergeCell ref="K14:K16"/>
    <mergeCell ref="A78:S78"/>
    <mergeCell ref="D13:D16"/>
    <mergeCell ref="P14:P16"/>
    <mergeCell ref="O14:O16"/>
    <mergeCell ref="O13:S13"/>
    <mergeCell ref="H13:H16"/>
  </mergeCells>
  <printOptions horizontalCentered="1"/>
  <pageMargins left="0.15748031496062992" right="0.15748031496062992" top="0.7086614173228347" bottom="0.3937007874015748" header="0.5118110236220472" footer="0.5118110236220472"/>
  <pageSetup firstPageNumber="80" useFirstPageNumber="1" horizontalDpi="300" verticalDpi="300" orientation="landscape" paperSize="9" scale="80"/>
</worksheet>
</file>

<file path=xl/worksheets/sheet24.xml><?xml version="1.0" encoding="utf-8"?>
<worksheet xmlns="http://schemas.openxmlformats.org/spreadsheetml/2006/main" xmlns:r="http://schemas.openxmlformats.org/officeDocument/2006/relationships">
  <dimension ref="A1:S251"/>
  <sheetViews>
    <sheetView zoomScaleSheetLayoutView="100" zoomScalePageLayoutView="0" workbookViewId="0" topLeftCell="A1">
      <selection activeCell="A1" sqref="A1"/>
    </sheetView>
  </sheetViews>
  <sheetFormatPr defaultColWidth="9.140625" defaultRowHeight="12.75"/>
  <cols>
    <col min="1" max="1" width="10.421875" style="53" customWidth="1"/>
    <col min="2" max="2" width="6.421875" style="22" customWidth="1"/>
    <col min="3" max="3" width="34.8515625" style="52" customWidth="1"/>
    <col min="4" max="4" width="11.140625" style="36" customWidth="1"/>
    <col min="5" max="5" width="9.421875" style="36" customWidth="1"/>
    <col min="6" max="6" width="13.00390625" style="36" customWidth="1"/>
    <col min="7" max="7" width="6.8515625" style="36" customWidth="1"/>
    <col min="8" max="8" width="6.7109375" style="36" customWidth="1"/>
    <col min="9" max="9" width="6.28125" style="36" customWidth="1"/>
    <col min="10" max="12" width="8.00390625" style="36" customWidth="1"/>
    <col min="13" max="13" width="9.00390625" style="36" customWidth="1"/>
    <col min="14" max="14" width="8.00390625" style="36" customWidth="1"/>
    <col min="15" max="15" width="7.00390625" style="36" customWidth="1"/>
    <col min="16" max="17" width="8.00390625" style="22" customWidth="1"/>
    <col min="18" max="18" width="8.8515625" style="22" customWidth="1"/>
    <col min="19" max="19" width="8.00390625" style="22" customWidth="1"/>
    <col min="20" max="16384" width="9.140625" style="22" customWidth="1"/>
  </cols>
  <sheetData>
    <row r="1" spans="1:15" ht="13.5">
      <c r="A1" s="19"/>
      <c r="B1" s="20"/>
      <c r="C1" s="301"/>
      <c r="D1" s="20"/>
      <c r="E1" s="20"/>
      <c r="F1" s="22"/>
      <c r="H1" s="22"/>
      <c r="I1" s="22"/>
      <c r="J1" s="22"/>
      <c r="K1" s="22"/>
      <c r="L1" s="22"/>
      <c r="M1" s="22"/>
      <c r="N1" s="22"/>
      <c r="O1" s="22"/>
    </row>
    <row r="2" spans="1:19" ht="18">
      <c r="A2" s="690" t="s">
        <v>231</v>
      </c>
      <c r="B2" s="690"/>
      <c r="C2" s="690"/>
      <c r="D2" s="690"/>
      <c r="E2" s="690"/>
      <c r="F2" s="690"/>
      <c r="G2" s="690"/>
      <c r="H2" s="690"/>
      <c r="I2" s="690"/>
      <c r="J2" s="690"/>
      <c r="K2" s="690"/>
      <c r="L2" s="690"/>
      <c r="M2" s="690"/>
      <c r="N2" s="690"/>
      <c r="O2" s="690"/>
      <c r="P2" s="690"/>
      <c r="Q2" s="690"/>
      <c r="R2" s="690"/>
      <c r="S2" s="690"/>
    </row>
    <row r="3" spans="1:19" ht="18">
      <c r="A3" s="691" t="e">
        <f>Kopsavilkums!#REF!</f>
        <v>#REF!</v>
      </c>
      <c r="B3" s="691"/>
      <c r="C3" s="691"/>
      <c r="D3" s="691"/>
      <c r="E3" s="691"/>
      <c r="F3" s="691"/>
      <c r="G3" s="691"/>
      <c r="H3" s="691"/>
      <c r="I3" s="691"/>
      <c r="J3" s="691"/>
      <c r="K3" s="691"/>
      <c r="L3" s="691"/>
      <c r="M3" s="691"/>
      <c r="N3" s="691"/>
      <c r="O3" s="691"/>
      <c r="P3" s="691"/>
      <c r="Q3" s="691"/>
      <c r="R3" s="691"/>
      <c r="S3" s="691"/>
    </row>
    <row r="4" spans="1:19" ht="13.5">
      <c r="A4" s="693" t="s">
        <v>1141</v>
      </c>
      <c r="B4" s="693"/>
      <c r="C4" s="693"/>
      <c r="D4" s="693"/>
      <c r="E4" s="693"/>
      <c r="F4" s="693"/>
      <c r="G4" s="693"/>
      <c r="H4" s="693"/>
      <c r="I4" s="693"/>
      <c r="J4" s="693"/>
      <c r="K4" s="693"/>
      <c r="L4" s="693"/>
      <c r="M4" s="693"/>
      <c r="N4" s="693"/>
      <c r="O4" s="693"/>
      <c r="P4" s="693"/>
      <c r="Q4" s="693"/>
      <c r="R4" s="693"/>
      <c r="S4" s="693"/>
    </row>
    <row r="5" spans="1:19" ht="13.5">
      <c r="A5" s="124"/>
      <c r="B5" s="124"/>
      <c r="C5" s="124"/>
      <c r="D5" s="124"/>
      <c r="E5" s="124"/>
      <c r="F5" s="124"/>
      <c r="G5" s="124"/>
      <c r="H5" s="124"/>
      <c r="I5" s="124"/>
      <c r="J5" s="124"/>
      <c r="K5" s="124"/>
      <c r="L5" s="124"/>
      <c r="M5" s="124"/>
      <c r="N5" s="124"/>
      <c r="O5" s="124"/>
      <c r="P5" s="124"/>
      <c r="Q5" s="124"/>
      <c r="R5" s="124"/>
      <c r="S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13.5">
      <c r="A8" s="686" t="s">
        <v>1143</v>
      </c>
      <c r="B8" s="686"/>
      <c r="C8" s="297" t="s">
        <v>230</v>
      </c>
      <c r="D8" s="24"/>
      <c r="E8" s="24"/>
      <c r="F8" s="24"/>
      <c r="G8" s="24"/>
    </row>
    <row r="9" spans="1:15" ht="13.5">
      <c r="A9" s="296" t="s">
        <v>1103</v>
      </c>
      <c r="B9" s="147"/>
      <c r="C9" s="398"/>
      <c r="D9" s="28"/>
      <c r="E9" s="28"/>
      <c r="F9" s="28"/>
      <c r="G9" s="28"/>
      <c r="H9" s="20"/>
      <c r="I9" s="20"/>
      <c r="J9" s="20"/>
      <c r="K9" s="20"/>
      <c r="L9" s="20"/>
      <c r="M9" s="29"/>
      <c r="N9" s="20"/>
      <c r="O9" s="30"/>
    </row>
    <row r="10" spans="1:19" ht="13.5">
      <c r="A10" s="146"/>
      <c r="B10" s="147"/>
      <c r="C10" s="254"/>
      <c r="D10" s="28"/>
      <c r="E10" s="28"/>
      <c r="F10" s="28"/>
      <c r="G10" s="28"/>
      <c r="H10" s="20"/>
      <c r="I10" s="20"/>
      <c r="J10" s="20"/>
      <c r="K10" s="20"/>
      <c r="L10" s="20"/>
      <c r="M10" s="29"/>
      <c r="N10" s="20"/>
      <c r="O10" s="30"/>
      <c r="Q10" s="32"/>
      <c r="R10" s="13"/>
      <c r="S10" s="13"/>
    </row>
    <row r="11" spans="1:19" ht="13.5">
      <c r="A11" s="392" t="s">
        <v>1099</v>
      </c>
      <c r="B11" s="31"/>
      <c r="C11" s="254"/>
      <c r="D11" s="28"/>
      <c r="E11" s="28"/>
      <c r="F11" s="28"/>
      <c r="G11" s="28"/>
      <c r="H11" s="20"/>
      <c r="I11" s="20"/>
      <c r="J11" s="20"/>
      <c r="K11" s="20"/>
      <c r="L11" s="20"/>
      <c r="M11" s="29"/>
      <c r="N11" s="22"/>
      <c r="O11" s="32"/>
      <c r="P11" s="393"/>
      <c r="Q11" s="33"/>
      <c r="R11" s="32"/>
      <c r="S11" s="127" t="s">
        <v>1100</v>
      </c>
    </row>
    <row r="12" spans="1:19" ht="13.5">
      <c r="A12" s="392"/>
      <c r="B12" s="31"/>
      <c r="C12" s="254"/>
      <c r="D12" s="28"/>
      <c r="E12" s="28"/>
      <c r="F12" s="28"/>
      <c r="G12" s="28"/>
      <c r="H12" s="20"/>
      <c r="I12" s="20"/>
      <c r="J12" s="20"/>
      <c r="K12" s="20"/>
      <c r="L12" s="20"/>
      <c r="M12" s="29"/>
      <c r="N12" s="22"/>
      <c r="O12" s="32"/>
      <c r="P12" s="393"/>
      <c r="Q12" s="33"/>
      <c r="R12" s="32"/>
      <c r="S12" s="127"/>
    </row>
    <row r="13" spans="1:19" ht="12.75" customHeight="1">
      <c r="A13" s="703" t="s">
        <v>1144</v>
      </c>
      <c r="B13" s="704" t="s">
        <v>1149</v>
      </c>
      <c r="C13" s="705" t="s">
        <v>1150</v>
      </c>
      <c r="D13" s="708" t="s">
        <v>306</v>
      </c>
      <c r="E13" s="707" t="s">
        <v>307</v>
      </c>
      <c r="F13" s="707" t="s">
        <v>308</v>
      </c>
      <c r="G13" s="704" t="s">
        <v>1152</v>
      </c>
      <c r="H13" s="705" t="s">
        <v>1002</v>
      </c>
      <c r="I13" s="705" t="s">
        <v>593</v>
      </c>
      <c r="J13" s="705" t="s">
        <v>594</v>
      </c>
      <c r="K13" s="704" t="s">
        <v>793</v>
      </c>
      <c r="L13" s="704"/>
      <c r="M13" s="704"/>
      <c r="N13" s="704"/>
      <c r="O13" s="704" t="s">
        <v>795</v>
      </c>
      <c r="P13" s="704"/>
      <c r="Q13" s="704"/>
      <c r="R13" s="704"/>
      <c r="S13" s="704"/>
    </row>
    <row r="14" spans="1:19" ht="20.25" customHeight="1">
      <c r="A14" s="703"/>
      <c r="B14" s="704"/>
      <c r="C14" s="705"/>
      <c r="D14" s="708"/>
      <c r="E14" s="707"/>
      <c r="F14" s="707"/>
      <c r="G14" s="704"/>
      <c r="H14" s="705"/>
      <c r="I14" s="705"/>
      <c r="J14" s="705"/>
      <c r="K14" s="708" t="s">
        <v>1153</v>
      </c>
      <c r="L14" s="708" t="s">
        <v>1154</v>
      </c>
      <c r="M14" s="708" t="s">
        <v>0</v>
      </c>
      <c r="N14" s="705" t="s">
        <v>1</v>
      </c>
      <c r="O14" s="705" t="s">
        <v>998</v>
      </c>
      <c r="P14" s="706" t="s">
        <v>1153</v>
      </c>
      <c r="Q14" s="705" t="s">
        <v>1154</v>
      </c>
      <c r="R14" s="705" t="s">
        <v>0</v>
      </c>
      <c r="S14" s="705" t="s">
        <v>2</v>
      </c>
    </row>
    <row r="15" spans="1:19" ht="20.25" customHeight="1">
      <c r="A15" s="703"/>
      <c r="B15" s="704"/>
      <c r="C15" s="705"/>
      <c r="D15" s="708"/>
      <c r="E15" s="707"/>
      <c r="F15" s="707"/>
      <c r="G15" s="704"/>
      <c r="H15" s="705"/>
      <c r="I15" s="705"/>
      <c r="J15" s="705"/>
      <c r="K15" s="708"/>
      <c r="L15" s="708"/>
      <c r="M15" s="708"/>
      <c r="N15" s="705"/>
      <c r="O15" s="705"/>
      <c r="P15" s="706"/>
      <c r="Q15" s="705"/>
      <c r="R15" s="705"/>
      <c r="S15" s="705"/>
    </row>
    <row r="16" spans="1:19" ht="20.25" customHeight="1">
      <c r="A16" s="703"/>
      <c r="B16" s="704"/>
      <c r="C16" s="705"/>
      <c r="D16" s="708"/>
      <c r="E16" s="707"/>
      <c r="F16" s="707"/>
      <c r="G16" s="704"/>
      <c r="H16" s="705"/>
      <c r="I16" s="705"/>
      <c r="J16" s="705"/>
      <c r="K16" s="708"/>
      <c r="L16" s="708"/>
      <c r="M16" s="708"/>
      <c r="N16" s="705"/>
      <c r="O16" s="705"/>
      <c r="P16" s="706"/>
      <c r="Q16" s="705"/>
      <c r="R16" s="705"/>
      <c r="S16" s="705"/>
    </row>
    <row r="17" spans="1:19" s="36" customFormat="1" ht="13.5">
      <c r="A17" s="73">
        <v>1</v>
      </c>
      <c r="B17" s="54">
        <v>2</v>
      </c>
      <c r="C17" s="133">
        <v>3</v>
      </c>
      <c r="D17" s="54">
        <v>4</v>
      </c>
      <c r="E17" s="73">
        <v>5</v>
      </c>
      <c r="F17" s="54">
        <v>6</v>
      </c>
      <c r="G17" s="73">
        <v>7</v>
      </c>
      <c r="H17" s="54">
        <v>8</v>
      </c>
      <c r="I17" s="73">
        <v>9</v>
      </c>
      <c r="J17" s="54">
        <v>10</v>
      </c>
      <c r="K17" s="73">
        <v>11</v>
      </c>
      <c r="L17" s="54">
        <v>12</v>
      </c>
      <c r="M17" s="73">
        <v>13</v>
      </c>
      <c r="N17" s="54">
        <v>14</v>
      </c>
      <c r="O17" s="73">
        <v>15</v>
      </c>
      <c r="P17" s="54">
        <v>16</v>
      </c>
      <c r="Q17" s="73">
        <v>17</v>
      </c>
      <c r="R17" s="54">
        <v>18</v>
      </c>
      <c r="S17" s="73">
        <v>19</v>
      </c>
    </row>
    <row r="18" spans="1:19" s="36" customFormat="1" ht="13.5">
      <c r="A18" s="293"/>
      <c r="B18" s="294"/>
      <c r="C18" s="96" t="e">
        <f>A3</f>
        <v>#REF!</v>
      </c>
      <c r="D18" s="294"/>
      <c r="E18" s="293"/>
      <c r="F18" s="294"/>
      <c r="G18" s="293"/>
      <c r="H18" s="294"/>
      <c r="I18" s="293"/>
      <c r="J18" s="294"/>
      <c r="K18" s="293"/>
      <c r="L18" s="294"/>
      <c r="M18" s="293"/>
      <c r="N18" s="294"/>
      <c r="O18" s="293"/>
      <c r="P18" s="294"/>
      <c r="Q18" s="293"/>
      <c r="R18" s="294"/>
      <c r="S18" s="293"/>
    </row>
    <row r="19" spans="1:19" s="45" customFormat="1" ht="13.5">
      <c r="A19" s="133">
        <v>1</v>
      </c>
      <c r="B19" s="57"/>
      <c r="C19" s="58" t="s">
        <v>336</v>
      </c>
      <c r="D19" s="362"/>
      <c r="E19" s="54"/>
      <c r="F19" s="54"/>
      <c r="G19" s="54" t="s">
        <v>6</v>
      </c>
      <c r="H19" s="362">
        <v>1</v>
      </c>
      <c r="I19" s="174"/>
      <c r="J19" s="210"/>
      <c r="K19" s="62"/>
      <c r="L19" s="62"/>
      <c r="M19" s="62"/>
      <c r="N19" s="80"/>
      <c r="O19" s="62"/>
      <c r="P19" s="62"/>
      <c r="Q19" s="62"/>
      <c r="R19" s="62"/>
      <c r="S19" s="80"/>
    </row>
    <row r="20" spans="1:19" s="45" customFormat="1" ht="13.5">
      <c r="A20" s="133">
        <v>2</v>
      </c>
      <c r="B20" s="57"/>
      <c r="C20" s="58" t="s">
        <v>337</v>
      </c>
      <c r="D20" s="362">
        <v>200</v>
      </c>
      <c r="E20" s="54"/>
      <c r="F20" s="54"/>
      <c r="G20" s="54" t="s">
        <v>6</v>
      </c>
      <c r="H20" s="362">
        <v>1</v>
      </c>
      <c r="I20" s="174"/>
      <c r="J20" s="210"/>
      <c r="K20" s="62"/>
      <c r="L20" s="62"/>
      <c r="M20" s="62"/>
      <c r="N20" s="80"/>
      <c r="O20" s="62"/>
      <c r="P20" s="62"/>
      <c r="Q20" s="62"/>
      <c r="R20" s="62"/>
      <c r="S20" s="80"/>
    </row>
    <row r="21" spans="1:19" s="45" customFormat="1" ht="13.5">
      <c r="A21" s="133">
        <v>3</v>
      </c>
      <c r="B21" s="57"/>
      <c r="C21" s="58" t="s">
        <v>337</v>
      </c>
      <c r="D21" s="362">
        <v>500</v>
      </c>
      <c r="E21" s="54"/>
      <c r="F21" s="54"/>
      <c r="G21" s="54" t="s">
        <v>6</v>
      </c>
      <c r="H21" s="362">
        <v>1</v>
      </c>
      <c r="I21" s="174"/>
      <c r="J21" s="210"/>
      <c r="K21" s="62"/>
      <c r="L21" s="62"/>
      <c r="M21" s="62"/>
      <c r="N21" s="80"/>
      <c r="O21" s="62"/>
      <c r="P21" s="62"/>
      <c r="Q21" s="62"/>
      <c r="R21" s="62"/>
      <c r="S21" s="80"/>
    </row>
    <row r="22" spans="1:19" s="45" customFormat="1" ht="13.5">
      <c r="A22" s="133">
        <v>4</v>
      </c>
      <c r="B22" s="57"/>
      <c r="C22" s="58" t="s">
        <v>338</v>
      </c>
      <c r="D22" s="362" t="s">
        <v>339</v>
      </c>
      <c r="E22" s="54"/>
      <c r="F22" s="362"/>
      <c r="G22" s="54" t="s">
        <v>6</v>
      </c>
      <c r="H22" s="362">
        <v>1</v>
      </c>
      <c r="I22" s="174"/>
      <c r="J22" s="210"/>
      <c r="K22" s="62"/>
      <c r="L22" s="62"/>
      <c r="M22" s="62"/>
      <c r="N22" s="80"/>
      <c r="O22" s="62"/>
      <c r="P22" s="62"/>
      <c r="Q22" s="62"/>
      <c r="R22" s="62"/>
      <c r="S22" s="80"/>
    </row>
    <row r="23" spans="1:19" s="45" customFormat="1" ht="13.5">
      <c r="A23" s="133">
        <v>5</v>
      </c>
      <c r="B23" s="57"/>
      <c r="C23" s="58" t="s">
        <v>338</v>
      </c>
      <c r="D23" s="362" t="s">
        <v>340</v>
      </c>
      <c r="E23" s="54"/>
      <c r="F23" s="362"/>
      <c r="G23" s="54" t="s">
        <v>6</v>
      </c>
      <c r="H23" s="362">
        <v>1</v>
      </c>
      <c r="I23" s="174"/>
      <c r="J23" s="210"/>
      <c r="K23" s="62"/>
      <c r="L23" s="62"/>
      <c r="M23" s="62"/>
      <c r="N23" s="80"/>
      <c r="O23" s="62"/>
      <c r="P23" s="62"/>
      <c r="Q23" s="62"/>
      <c r="R23" s="62"/>
      <c r="S23" s="80"/>
    </row>
    <row r="24" spans="1:19" s="45" customFormat="1" ht="13.5">
      <c r="A24" s="133">
        <v>6</v>
      </c>
      <c r="B24" s="57"/>
      <c r="C24" s="58" t="s">
        <v>341</v>
      </c>
      <c r="D24" s="362">
        <v>500</v>
      </c>
      <c r="E24" s="54"/>
      <c r="F24" s="362"/>
      <c r="G24" s="54" t="s">
        <v>6</v>
      </c>
      <c r="H24" s="362">
        <v>1</v>
      </c>
      <c r="I24" s="174"/>
      <c r="J24" s="210"/>
      <c r="K24" s="62"/>
      <c r="L24" s="62"/>
      <c r="M24" s="62"/>
      <c r="N24" s="80"/>
      <c r="O24" s="62"/>
      <c r="P24" s="62"/>
      <c r="Q24" s="62"/>
      <c r="R24" s="62"/>
      <c r="S24" s="80"/>
    </row>
    <row r="25" spans="1:19" s="45" customFormat="1" ht="13.5">
      <c r="A25" s="133">
        <v>7</v>
      </c>
      <c r="B25" s="57"/>
      <c r="C25" s="58" t="s">
        <v>247</v>
      </c>
      <c r="D25" s="362"/>
      <c r="E25" s="54"/>
      <c r="F25" s="54"/>
      <c r="G25" s="54" t="s">
        <v>6</v>
      </c>
      <c r="H25" s="362">
        <v>1</v>
      </c>
      <c r="I25" s="174"/>
      <c r="J25" s="210"/>
      <c r="K25" s="62"/>
      <c r="L25" s="62"/>
      <c r="M25" s="62"/>
      <c r="N25" s="80"/>
      <c r="O25" s="62"/>
      <c r="P25" s="62"/>
      <c r="Q25" s="62"/>
      <c r="R25" s="62"/>
      <c r="S25" s="80"/>
    </row>
    <row r="26" spans="1:19" s="45" customFormat="1" ht="13.5">
      <c r="A26" s="133"/>
      <c r="B26" s="57"/>
      <c r="C26" s="369" t="s">
        <v>342</v>
      </c>
      <c r="D26" s="370"/>
      <c r="E26" s="370"/>
      <c r="F26" s="370"/>
      <c r="G26" s="370"/>
      <c r="H26" s="367"/>
      <c r="I26" s="174"/>
      <c r="J26" s="210"/>
      <c r="K26" s="371"/>
      <c r="L26" s="371"/>
      <c r="M26" s="371"/>
      <c r="N26" s="371"/>
      <c r="O26" s="62"/>
      <c r="P26" s="371"/>
      <c r="Q26" s="371"/>
      <c r="R26" s="371"/>
      <c r="S26" s="371"/>
    </row>
    <row r="27" spans="1:19" s="45" customFormat="1" ht="13.5">
      <c r="A27" s="133"/>
      <c r="B27" s="57"/>
      <c r="C27" s="136" t="s">
        <v>343</v>
      </c>
      <c r="D27" s="366"/>
      <c r="E27" s="367"/>
      <c r="F27" s="367"/>
      <c r="G27" s="367"/>
      <c r="H27" s="366"/>
      <c r="I27" s="174"/>
      <c r="J27" s="210"/>
      <c r="K27" s="62"/>
      <c r="L27" s="62"/>
      <c r="M27" s="62"/>
      <c r="N27" s="80"/>
      <c r="O27" s="62"/>
      <c r="P27" s="62"/>
      <c r="Q27" s="62"/>
      <c r="R27" s="62"/>
      <c r="S27" s="80"/>
    </row>
    <row r="28" spans="1:19" s="45" customFormat="1" ht="135.75" customHeight="1">
      <c r="A28" s="133">
        <v>8</v>
      </c>
      <c r="B28" s="57"/>
      <c r="C28" s="363" t="s">
        <v>588</v>
      </c>
      <c r="D28" s="8" t="s">
        <v>344</v>
      </c>
      <c r="E28" s="59" t="s">
        <v>345</v>
      </c>
      <c r="F28" s="54"/>
      <c r="G28" s="54" t="s">
        <v>6</v>
      </c>
      <c r="H28" s="54">
        <v>1</v>
      </c>
      <c r="I28" s="174"/>
      <c r="J28" s="210"/>
      <c r="K28" s="62"/>
      <c r="L28" s="62"/>
      <c r="M28" s="62"/>
      <c r="N28" s="80"/>
      <c r="O28" s="62"/>
      <c r="P28" s="62"/>
      <c r="Q28" s="62"/>
      <c r="R28" s="62"/>
      <c r="S28" s="80"/>
    </row>
    <row r="29" spans="1:19" s="45" customFormat="1" ht="13.5">
      <c r="A29" s="55">
        <v>9</v>
      </c>
      <c r="B29" s="57"/>
      <c r="C29" s="58" t="s">
        <v>346</v>
      </c>
      <c r="D29" s="54">
        <v>100</v>
      </c>
      <c r="E29" s="54" t="s">
        <v>347</v>
      </c>
      <c r="F29" s="54"/>
      <c r="G29" s="54" t="s">
        <v>120</v>
      </c>
      <c r="H29" s="54">
        <v>104</v>
      </c>
      <c r="I29" s="174"/>
      <c r="J29" s="210"/>
      <c r="K29" s="62"/>
      <c r="L29" s="62"/>
      <c r="M29" s="62"/>
      <c r="N29" s="80"/>
      <c r="O29" s="62"/>
      <c r="P29" s="62"/>
      <c r="Q29" s="62"/>
      <c r="R29" s="62"/>
      <c r="S29" s="80"/>
    </row>
    <row r="30" spans="1:19" s="45" customFormat="1" ht="13.5">
      <c r="A30" s="55">
        <v>10</v>
      </c>
      <c r="B30" s="57"/>
      <c r="C30" s="58" t="s">
        <v>346</v>
      </c>
      <c r="D30" s="54">
        <v>125</v>
      </c>
      <c r="E30" s="54" t="s">
        <v>347</v>
      </c>
      <c r="F30" s="54"/>
      <c r="G30" s="54" t="s">
        <v>120</v>
      </c>
      <c r="H30" s="54">
        <v>386</v>
      </c>
      <c r="I30" s="174"/>
      <c r="J30" s="210"/>
      <c r="K30" s="62"/>
      <c r="L30" s="62"/>
      <c r="M30" s="62"/>
      <c r="N30" s="80"/>
      <c r="O30" s="62"/>
      <c r="P30" s="62"/>
      <c r="Q30" s="62"/>
      <c r="R30" s="62"/>
      <c r="S30" s="80"/>
    </row>
    <row r="31" spans="1:19" s="45" customFormat="1" ht="13.5">
      <c r="A31" s="133">
        <v>11</v>
      </c>
      <c r="B31" s="57"/>
      <c r="C31" s="58" t="s">
        <v>346</v>
      </c>
      <c r="D31" s="54">
        <v>160</v>
      </c>
      <c r="E31" s="54" t="s">
        <v>347</v>
      </c>
      <c r="F31" s="54"/>
      <c r="G31" s="54" t="s">
        <v>120</v>
      </c>
      <c r="H31" s="54">
        <v>265</v>
      </c>
      <c r="I31" s="174"/>
      <c r="J31" s="210"/>
      <c r="K31" s="62"/>
      <c r="L31" s="62"/>
      <c r="M31" s="62"/>
      <c r="N31" s="80"/>
      <c r="O31" s="62"/>
      <c r="P31" s="62"/>
      <c r="Q31" s="62"/>
      <c r="R31" s="62"/>
      <c r="S31" s="80"/>
    </row>
    <row r="32" spans="1:19" s="45" customFormat="1" ht="13.5">
      <c r="A32" s="133">
        <v>12</v>
      </c>
      <c r="B32" s="57"/>
      <c r="C32" s="58" t="s">
        <v>346</v>
      </c>
      <c r="D32" s="54">
        <v>200</v>
      </c>
      <c r="E32" s="54" t="s">
        <v>347</v>
      </c>
      <c r="F32" s="54"/>
      <c r="G32" s="54" t="s">
        <v>120</v>
      </c>
      <c r="H32" s="54">
        <v>165</v>
      </c>
      <c r="I32" s="174"/>
      <c r="J32" s="210"/>
      <c r="K32" s="62"/>
      <c r="L32" s="62"/>
      <c r="M32" s="62"/>
      <c r="N32" s="80"/>
      <c r="O32" s="62"/>
      <c r="P32" s="62"/>
      <c r="Q32" s="62"/>
      <c r="R32" s="62"/>
      <c r="S32" s="80"/>
    </row>
    <row r="33" spans="1:19" s="45" customFormat="1" ht="13.5">
      <c r="A33" s="133">
        <v>13</v>
      </c>
      <c r="B33" s="57"/>
      <c r="C33" s="58" t="s">
        <v>346</v>
      </c>
      <c r="D33" s="54">
        <v>250</v>
      </c>
      <c r="E33" s="54" t="s">
        <v>347</v>
      </c>
      <c r="F33" s="54"/>
      <c r="G33" s="54" t="s">
        <v>120</v>
      </c>
      <c r="H33" s="54">
        <v>83</v>
      </c>
      <c r="I33" s="174"/>
      <c r="J33" s="210"/>
      <c r="K33" s="62"/>
      <c r="L33" s="62"/>
      <c r="M33" s="62"/>
      <c r="N33" s="80"/>
      <c r="O33" s="62"/>
      <c r="P33" s="62"/>
      <c r="Q33" s="62"/>
      <c r="R33" s="62"/>
      <c r="S33" s="80"/>
    </row>
    <row r="34" spans="1:19" s="45" customFormat="1" ht="13.5">
      <c r="A34" s="133">
        <v>14</v>
      </c>
      <c r="B34" s="57"/>
      <c r="C34" s="58" t="s">
        <v>346</v>
      </c>
      <c r="D34" s="54">
        <v>315</v>
      </c>
      <c r="E34" s="54" t="s">
        <v>347</v>
      </c>
      <c r="F34" s="54"/>
      <c r="G34" s="54" t="s">
        <v>120</v>
      </c>
      <c r="H34" s="54">
        <v>70</v>
      </c>
      <c r="I34" s="174"/>
      <c r="J34" s="210"/>
      <c r="K34" s="62"/>
      <c r="L34" s="62"/>
      <c r="M34" s="62"/>
      <c r="N34" s="80"/>
      <c r="O34" s="62"/>
      <c r="P34" s="62"/>
      <c r="Q34" s="62"/>
      <c r="R34" s="62"/>
      <c r="S34" s="80"/>
    </row>
    <row r="35" spans="1:19" s="45" customFormat="1" ht="13.5">
      <c r="A35" s="133">
        <v>15</v>
      </c>
      <c r="B35" s="57"/>
      <c r="C35" s="58" t="s">
        <v>346</v>
      </c>
      <c r="D35" s="54">
        <v>400</v>
      </c>
      <c r="E35" s="54" t="s">
        <v>347</v>
      </c>
      <c r="F35" s="54"/>
      <c r="G35" s="54" t="s">
        <v>120</v>
      </c>
      <c r="H35" s="54">
        <v>50</v>
      </c>
      <c r="I35" s="174"/>
      <c r="J35" s="210"/>
      <c r="K35" s="62"/>
      <c r="L35" s="62"/>
      <c r="M35" s="62"/>
      <c r="N35" s="80"/>
      <c r="O35" s="62"/>
      <c r="P35" s="62"/>
      <c r="Q35" s="62"/>
      <c r="R35" s="62"/>
      <c r="S35" s="80"/>
    </row>
    <row r="36" spans="1:19" s="45" customFormat="1" ht="13.5">
      <c r="A36" s="133">
        <v>16</v>
      </c>
      <c r="B36" s="57"/>
      <c r="C36" s="58" t="s">
        <v>346</v>
      </c>
      <c r="D36" s="54">
        <v>500</v>
      </c>
      <c r="E36" s="54" t="s">
        <v>347</v>
      </c>
      <c r="F36" s="54"/>
      <c r="G36" s="54" t="s">
        <v>120</v>
      </c>
      <c r="H36" s="54">
        <v>6</v>
      </c>
      <c r="I36" s="174"/>
      <c r="J36" s="210"/>
      <c r="K36" s="62"/>
      <c r="L36" s="62"/>
      <c r="M36" s="62"/>
      <c r="N36" s="80"/>
      <c r="O36" s="62"/>
      <c r="P36" s="62"/>
      <c r="Q36" s="62"/>
      <c r="R36" s="62"/>
      <c r="S36" s="80"/>
    </row>
    <row r="37" spans="1:19" s="45" customFormat="1" ht="13.5">
      <c r="A37" s="133">
        <v>17</v>
      </c>
      <c r="B37" s="57"/>
      <c r="C37" s="58" t="s">
        <v>346</v>
      </c>
      <c r="D37" s="54">
        <v>630</v>
      </c>
      <c r="E37" s="54" t="s">
        <v>347</v>
      </c>
      <c r="F37" s="54"/>
      <c r="G37" s="54" t="s">
        <v>120</v>
      </c>
      <c r="H37" s="54">
        <v>32</v>
      </c>
      <c r="I37" s="174"/>
      <c r="J37" s="210"/>
      <c r="K37" s="62"/>
      <c r="L37" s="62"/>
      <c r="M37" s="62"/>
      <c r="N37" s="80"/>
      <c r="O37" s="62"/>
      <c r="P37" s="62"/>
      <c r="Q37" s="62"/>
      <c r="R37" s="62"/>
      <c r="S37" s="80"/>
    </row>
    <row r="38" spans="1:19" s="45" customFormat="1" ht="13.5">
      <c r="A38" s="133">
        <v>18</v>
      </c>
      <c r="B38" s="57"/>
      <c r="C38" s="58" t="s">
        <v>346</v>
      </c>
      <c r="D38" s="54" t="s">
        <v>357</v>
      </c>
      <c r="E38" s="54" t="s">
        <v>358</v>
      </c>
      <c r="F38" s="54"/>
      <c r="G38" s="54" t="s">
        <v>120</v>
      </c>
      <c r="H38" s="54">
        <v>1</v>
      </c>
      <c r="I38" s="174"/>
      <c r="J38" s="210"/>
      <c r="K38" s="62"/>
      <c r="L38" s="62"/>
      <c r="M38" s="62"/>
      <c r="N38" s="80"/>
      <c r="O38" s="62"/>
      <c r="P38" s="62"/>
      <c r="Q38" s="62"/>
      <c r="R38" s="62"/>
      <c r="S38" s="80"/>
    </row>
    <row r="39" spans="1:19" s="45" customFormat="1" ht="13.5">
      <c r="A39" s="133">
        <v>19</v>
      </c>
      <c r="B39" s="57"/>
      <c r="C39" s="58" t="s">
        <v>346</v>
      </c>
      <c r="D39" s="54" t="s">
        <v>359</v>
      </c>
      <c r="E39" s="54" t="s">
        <v>358</v>
      </c>
      <c r="F39" s="54"/>
      <c r="G39" s="54" t="s">
        <v>120</v>
      </c>
      <c r="H39" s="54">
        <v>1</v>
      </c>
      <c r="I39" s="174"/>
      <c r="J39" s="210"/>
      <c r="K39" s="62"/>
      <c r="L39" s="62"/>
      <c r="M39" s="62"/>
      <c r="N39" s="80"/>
      <c r="O39" s="62"/>
      <c r="P39" s="62"/>
      <c r="Q39" s="62"/>
      <c r="R39" s="62"/>
      <c r="S39" s="80"/>
    </row>
    <row r="40" spans="1:19" s="45" customFormat="1" ht="13.5">
      <c r="A40" s="133">
        <v>20</v>
      </c>
      <c r="B40" s="57"/>
      <c r="C40" s="58" t="s">
        <v>346</v>
      </c>
      <c r="D40" s="54" t="s">
        <v>360</v>
      </c>
      <c r="E40" s="54" t="s">
        <v>358</v>
      </c>
      <c r="F40" s="54"/>
      <c r="G40" s="54" t="s">
        <v>120</v>
      </c>
      <c r="H40" s="54">
        <v>1</v>
      </c>
      <c r="I40" s="174"/>
      <c r="J40" s="210"/>
      <c r="K40" s="62"/>
      <c r="L40" s="62"/>
      <c r="M40" s="62"/>
      <c r="N40" s="80"/>
      <c r="O40" s="62"/>
      <c r="P40" s="62"/>
      <c r="Q40" s="62"/>
      <c r="R40" s="62"/>
      <c r="S40" s="80"/>
    </row>
    <row r="41" spans="1:19" s="45" customFormat="1" ht="13.5">
      <c r="A41" s="133">
        <v>21</v>
      </c>
      <c r="B41" s="57"/>
      <c r="C41" s="58" t="s">
        <v>346</v>
      </c>
      <c r="D41" s="54" t="s">
        <v>361</v>
      </c>
      <c r="E41" s="54" t="s">
        <v>358</v>
      </c>
      <c r="F41" s="364"/>
      <c r="G41" s="54" t="s">
        <v>120</v>
      </c>
      <c r="H41" s="364">
        <v>1.5</v>
      </c>
      <c r="I41" s="174"/>
      <c r="J41" s="210"/>
      <c r="K41" s="62"/>
      <c r="L41" s="62"/>
      <c r="M41" s="62"/>
      <c r="N41" s="80"/>
      <c r="O41" s="62"/>
      <c r="P41" s="62"/>
      <c r="Q41" s="62"/>
      <c r="R41" s="62"/>
      <c r="S41" s="80"/>
    </row>
    <row r="42" spans="1:19" s="45" customFormat="1" ht="13.5">
      <c r="A42" s="133">
        <v>22</v>
      </c>
      <c r="B42" s="57"/>
      <c r="C42" s="58" t="s">
        <v>346</v>
      </c>
      <c r="D42" s="54" t="s">
        <v>362</v>
      </c>
      <c r="E42" s="54" t="s">
        <v>358</v>
      </c>
      <c r="F42" s="54"/>
      <c r="G42" s="54" t="s">
        <v>120</v>
      </c>
      <c r="H42" s="54">
        <v>8</v>
      </c>
      <c r="I42" s="174"/>
      <c r="J42" s="210"/>
      <c r="K42" s="62"/>
      <c r="L42" s="62"/>
      <c r="M42" s="62"/>
      <c r="N42" s="80"/>
      <c r="O42" s="62"/>
      <c r="P42" s="62"/>
      <c r="Q42" s="62"/>
      <c r="R42" s="62"/>
      <c r="S42" s="80"/>
    </row>
    <row r="43" spans="1:19" s="45" customFormat="1" ht="13.5">
      <c r="A43" s="133">
        <v>23</v>
      </c>
      <c r="B43" s="57"/>
      <c r="C43" s="58" t="s">
        <v>346</v>
      </c>
      <c r="D43" s="54" t="s">
        <v>363</v>
      </c>
      <c r="E43" s="54" t="s">
        <v>358</v>
      </c>
      <c r="F43" s="54"/>
      <c r="G43" s="54" t="s">
        <v>120</v>
      </c>
      <c r="H43" s="54">
        <v>3</v>
      </c>
      <c r="I43" s="174"/>
      <c r="J43" s="210"/>
      <c r="K43" s="62"/>
      <c r="L43" s="62"/>
      <c r="M43" s="62"/>
      <c r="N43" s="80"/>
      <c r="O43" s="62"/>
      <c r="P43" s="62"/>
      <c r="Q43" s="62"/>
      <c r="R43" s="62"/>
      <c r="S43" s="80"/>
    </row>
    <row r="44" spans="1:19" s="45" customFormat="1" ht="13.5">
      <c r="A44" s="133">
        <v>24</v>
      </c>
      <c r="B44" s="57"/>
      <c r="C44" s="58" t="s">
        <v>346</v>
      </c>
      <c r="D44" s="54" t="s">
        <v>364</v>
      </c>
      <c r="E44" s="54" t="s">
        <v>358</v>
      </c>
      <c r="F44" s="364"/>
      <c r="G44" s="54" t="s">
        <v>120</v>
      </c>
      <c r="H44" s="364">
        <v>1.5</v>
      </c>
      <c r="I44" s="174"/>
      <c r="J44" s="210"/>
      <c r="K44" s="62"/>
      <c r="L44" s="62"/>
      <c r="M44" s="62"/>
      <c r="N44" s="80"/>
      <c r="O44" s="62"/>
      <c r="P44" s="62"/>
      <c r="Q44" s="62"/>
      <c r="R44" s="62"/>
      <c r="S44" s="80"/>
    </row>
    <row r="45" spans="1:19" s="45" customFormat="1" ht="13.5">
      <c r="A45" s="133">
        <v>25</v>
      </c>
      <c r="B45" s="57"/>
      <c r="C45" s="58" t="s">
        <v>346</v>
      </c>
      <c r="D45" s="54" t="s">
        <v>365</v>
      </c>
      <c r="E45" s="54" t="s">
        <v>358</v>
      </c>
      <c r="F45" s="364"/>
      <c r="G45" s="54" t="s">
        <v>120</v>
      </c>
      <c r="H45" s="364">
        <v>7.5</v>
      </c>
      <c r="I45" s="174"/>
      <c r="J45" s="210"/>
      <c r="K45" s="62"/>
      <c r="L45" s="62"/>
      <c r="M45" s="62"/>
      <c r="N45" s="80"/>
      <c r="O45" s="62"/>
      <c r="P45" s="62"/>
      <c r="Q45" s="62"/>
      <c r="R45" s="62"/>
      <c r="S45" s="80"/>
    </row>
    <row r="46" spans="1:19" s="45" customFormat="1" ht="13.5">
      <c r="A46" s="133">
        <v>26</v>
      </c>
      <c r="B46" s="57"/>
      <c r="C46" s="58" t="s">
        <v>346</v>
      </c>
      <c r="D46" s="54" t="s">
        <v>340</v>
      </c>
      <c r="E46" s="54" t="s">
        <v>358</v>
      </c>
      <c r="F46" s="54"/>
      <c r="G46" s="54" t="s">
        <v>120</v>
      </c>
      <c r="H46" s="54">
        <v>13</v>
      </c>
      <c r="I46" s="174"/>
      <c r="J46" s="210"/>
      <c r="K46" s="62"/>
      <c r="L46" s="62"/>
      <c r="M46" s="62"/>
      <c r="N46" s="80"/>
      <c r="O46" s="62"/>
      <c r="P46" s="62"/>
      <c r="Q46" s="62"/>
      <c r="R46" s="62"/>
      <c r="S46" s="80"/>
    </row>
    <row r="47" spans="1:19" s="45" customFormat="1" ht="13.5">
      <c r="A47" s="133">
        <v>27</v>
      </c>
      <c r="B47" s="57"/>
      <c r="C47" s="58" t="s">
        <v>346</v>
      </c>
      <c r="D47" s="54" t="s">
        <v>367</v>
      </c>
      <c r="E47" s="54" t="s">
        <v>358</v>
      </c>
      <c r="F47" s="364"/>
      <c r="G47" s="54" t="s">
        <v>120</v>
      </c>
      <c r="H47" s="364">
        <v>1.5</v>
      </c>
      <c r="I47" s="174"/>
      <c r="J47" s="210"/>
      <c r="K47" s="62"/>
      <c r="L47" s="62"/>
      <c r="M47" s="62"/>
      <c r="N47" s="80"/>
      <c r="O47" s="62"/>
      <c r="P47" s="62"/>
      <c r="Q47" s="62"/>
      <c r="R47" s="62"/>
      <c r="S47" s="80"/>
    </row>
    <row r="48" spans="1:19" s="45" customFormat="1" ht="13.5">
      <c r="A48" s="133">
        <v>28</v>
      </c>
      <c r="B48" s="57"/>
      <c r="C48" s="58" t="s">
        <v>346</v>
      </c>
      <c r="D48" s="54" t="s">
        <v>368</v>
      </c>
      <c r="E48" s="54" t="s">
        <v>358</v>
      </c>
      <c r="F48" s="54"/>
      <c r="G48" s="54" t="s">
        <v>120</v>
      </c>
      <c r="H48" s="54">
        <v>1</v>
      </c>
      <c r="I48" s="174"/>
      <c r="J48" s="210"/>
      <c r="K48" s="62"/>
      <c r="L48" s="62"/>
      <c r="M48" s="62"/>
      <c r="N48" s="80"/>
      <c r="O48" s="62"/>
      <c r="P48" s="62"/>
      <c r="Q48" s="62"/>
      <c r="R48" s="62"/>
      <c r="S48" s="80"/>
    </row>
    <row r="49" spans="1:19" s="45" customFormat="1" ht="13.5">
      <c r="A49" s="133">
        <v>29</v>
      </c>
      <c r="B49" s="57"/>
      <c r="C49" s="58" t="s">
        <v>346</v>
      </c>
      <c r="D49" s="54" t="s">
        <v>369</v>
      </c>
      <c r="E49" s="54" t="s">
        <v>358</v>
      </c>
      <c r="F49" s="364"/>
      <c r="G49" s="54" t="s">
        <v>120</v>
      </c>
      <c r="H49" s="364">
        <v>1.5</v>
      </c>
      <c r="I49" s="174"/>
      <c r="J49" s="210"/>
      <c r="K49" s="62"/>
      <c r="L49" s="62"/>
      <c r="M49" s="62"/>
      <c r="N49" s="80"/>
      <c r="O49" s="62"/>
      <c r="P49" s="62"/>
      <c r="Q49" s="62"/>
      <c r="R49" s="62"/>
      <c r="S49" s="80"/>
    </row>
    <row r="50" spans="1:19" s="45" customFormat="1" ht="13.5">
      <c r="A50" s="133">
        <v>30</v>
      </c>
      <c r="B50" s="57"/>
      <c r="C50" s="58" t="s">
        <v>346</v>
      </c>
      <c r="D50" s="54" t="s">
        <v>370</v>
      </c>
      <c r="E50" s="54" t="s">
        <v>358</v>
      </c>
      <c r="F50" s="364"/>
      <c r="G50" s="54" t="s">
        <v>120</v>
      </c>
      <c r="H50" s="364">
        <v>7.5</v>
      </c>
      <c r="I50" s="174"/>
      <c r="J50" s="210"/>
      <c r="K50" s="62"/>
      <c r="L50" s="62"/>
      <c r="M50" s="62"/>
      <c r="N50" s="80"/>
      <c r="O50" s="62"/>
      <c r="P50" s="62"/>
      <c r="Q50" s="62"/>
      <c r="R50" s="62"/>
      <c r="S50" s="80"/>
    </row>
    <row r="51" spans="1:19" s="45" customFormat="1" ht="13.5">
      <c r="A51" s="133">
        <v>31</v>
      </c>
      <c r="B51" s="57"/>
      <c r="C51" s="58" t="s">
        <v>346</v>
      </c>
      <c r="D51" s="54" t="s">
        <v>372</v>
      </c>
      <c r="E51" s="54" t="s">
        <v>358</v>
      </c>
      <c r="F51" s="364"/>
      <c r="G51" s="54" t="s">
        <v>120</v>
      </c>
      <c r="H51" s="364">
        <v>7.5</v>
      </c>
      <c r="I51" s="174"/>
      <c r="J51" s="210"/>
      <c r="K51" s="62"/>
      <c r="L51" s="62"/>
      <c r="M51" s="62"/>
      <c r="N51" s="80"/>
      <c r="O51" s="62"/>
      <c r="P51" s="62"/>
      <c r="Q51" s="62"/>
      <c r="R51" s="62"/>
      <c r="S51" s="80"/>
    </row>
    <row r="52" spans="1:19" s="45" customFormat="1" ht="13.5">
      <c r="A52" s="133">
        <v>32</v>
      </c>
      <c r="B52" s="57"/>
      <c r="C52" s="58" t="s">
        <v>346</v>
      </c>
      <c r="D52" s="54" t="s">
        <v>373</v>
      </c>
      <c r="E52" s="54" t="s">
        <v>358</v>
      </c>
      <c r="F52" s="364"/>
      <c r="G52" s="54" t="s">
        <v>120</v>
      </c>
      <c r="H52" s="364">
        <v>2.5</v>
      </c>
      <c r="I52" s="174"/>
      <c r="J52" s="210"/>
      <c r="K52" s="62"/>
      <c r="L52" s="62"/>
      <c r="M52" s="62"/>
      <c r="N52" s="80"/>
      <c r="O52" s="62"/>
      <c r="P52" s="62"/>
      <c r="Q52" s="62"/>
      <c r="R52" s="62"/>
      <c r="S52" s="80"/>
    </row>
    <row r="53" spans="1:19" s="45" customFormat="1" ht="13.5">
      <c r="A53" s="133">
        <v>33</v>
      </c>
      <c r="B53" s="57"/>
      <c r="C53" s="58" t="s">
        <v>346</v>
      </c>
      <c r="D53" s="54" t="s">
        <v>374</v>
      </c>
      <c r="E53" s="54" t="s">
        <v>358</v>
      </c>
      <c r="F53" s="364"/>
      <c r="G53" s="54" t="s">
        <v>120</v>
      </c>
      <c r="H53" s="364">
        <v>9.5</v>
      </c>
      <c r="I53" s="174"/>
      <c r="J53" s="210"/>
      <c r="K53" s="62"/>
      <c r="L53" s="62"/>
      <c r="M53" s="62"/>
      <c r="N53" s="80"/>
      <c r="O53" s="62"/>
      <c r="P53" s="62"/>
      <c r="Q53" s="62"/>
      <c r="R53" s="62"/>
      <c r="S53" s="80"/>
    </row>
    <row r="54" spans="1:19" s="45" customFormat="1" ht="13.5">
      <c r="A54" s="133">
        <v>34</v>
      </c>
      <c r="B54" s="57"/>
      <c r="C54" s="58" t="s">
        <v>346</v>
      </c>
      <c r="D54" s="54" t="s">
        <v>375</v>
      </c>
      <c r="E54" s="54" t="s">
        <v>358</v>
      </c>
      <c r="F54" s="364"/>
      <c r="G54" s="54" t="s">
        <v>120</v>
      </c>
      <c r="H54" s="364">
        <v>1.5</v>
      </c>
      <c r="I54" s="174"/>
      <c r="J54" s="210"/>
      <c r="K54" s="62"/>
      <c r="L54" s="62"/>
      <c r="M54" s="62"/>
      <c r="N54" s="80"/>
      <c r="O54" s="62"/>
      <c r="P54" s="62"/>
      <c r="Q54" s="62"/>
      <c r="R54" s="62"/>
      <c r="S54" s="80"/>
    </row>
    <row r="55" spans="1:19" s="45" customFormat="1" ht="13.5">
      <c r="A55" s="133">
        <v>35</v>
      </c>
      <c r="B55" s="57"/>
      <c r="C55" s="58" t="s">
        <v>346</v>
      </c>
      <c r="D55" s="54" t="s">
        <v>376</v>
      </c>
      <c r="E55" s="54" t="s">
        <v>358</v>
      </c>
      <c r="F55" s="54"/>
      <c r="G55" s="54" t="s">
        <v>120</v>
      </c>
      <c r="H55" s="54">
        <v>0.5</v>
      </c>
      <c r="I55" s="174"/>
      <c r="J55" s="210"/>
      <c r="K55" s="62"/>
      <c r="L55" s="62"/>
      <c r="M55" s="62"/>
      <c r="N55" s="80"/>
      <c r="O55" s="62"/>
      <c r="P55" s="62"/>
      <c r="Q55" s="62"/>
      <c r="R55" s="62"/>
      <c r="S55" s="80"/>
    </row>
    <row r="56" spans="1:19" s="45" customFormat="1" ht="13.5">
      <c r="A56" s="133">
        <v>36</v>
      </c>
      <c r="B56" s="57"/>
      <c r="C56" s="58" t="s">
        <v>346</v>
      </c>
      <c r="D56" s="54" t="s">
        <v>378</v>
      </c>
      <c r="E56" s="54" t="s">
        <v>358</v>
      </c>
      <c r="F56" s="364"/>
      <c r="G56" s="54" t="s">
        <v>120</v>
      </c>
      <c r="H56" s="364">
        <v>3.5</v>
      </c>
      <c r="I56" s="174"/>
      <c r="J56" s="210"/>
      <c r="K56" s="62"/>
      <c r="L56" s="62"/>
      <c r="M56" s="62"/>
      <c r="N56" s="80"/>
      <c r="O56" s="62"/>
      <c r="P56" s="62"/>
      <c r="Q56" s="62"/>
      <c r="R56" s="62"/>
      <c r="S56" s="80"/>
    </row>
    <row r="57" spans="1:19" s="45" customFormat="1" ht="13.5">
      <c r="A57" s="133">
        <v>37</v>
      </c>
      <c r="B57" s="57"/>
      <c r="C57" s="58" t="s">
        <v>346</v>
      </c>
      <c r="D57" s="54" t="s">
        <v>379</v>
      </c>
      <c r="E57" s="54" t="s">
        <v>358</v>
      </c>
      <c r="F57" s="54"/>
      <c r="G57" s="54" t="s">
        <v>120</v>
      </c>
      <c r="H57" s="54">
        <v>0.5</v>
      </c>
      <c r="I57" s="174"/>
      <c r="J57" s="210"/>
      <c r="K57" s="62"/>
      <c r="L57" s="62"/>
      <c r="M57" s="62"/>
      <c r="N57" s="80"/>
      <c r="O57" s="62"/>
      <c r="P57" s="62"/>
      <c r="Q57" s="62"/>
      <c r="R57" s="62"/>
      <c r="S57" s="80"/>
    </row>
    <row r="58" spans="1:19" s="45" customFormat="1" ht="13.5">
      <c r="A58" s="133">
        <v>38</v>
      </c>
      <c r="B58" s="57"/>
      <c r="C58" s="58" t="s">
        <v>380</v>
      </c>
      <c r="D58" s="54"/>
      <c r="E58" s="54"/>
      <c r="F58" s="54"/>
      <c r="G58" s="54" t="s">
        <v>6</v>
      </c>
      <c r="H58" s="54">
        <v>886</v>
      </c>
      <c r="I58" s="174"/>
      <c r="J58" s="210"/>
      <c r="K58" s="62"/>
      <c r="L58" s="62"/>
      <c r="M58" s="62"/>
      <c r="N58" s="80"/>
      <c r="O58" s="62"/>
      <c r="P58" s="62"/>
      <c r="Q58" s="62"/>
      <c r="R58" s="62"/>
      <c r="S58" s="80"/>
    </row>
    <row r="59" spans="1:19" s="45" customFormat="1" ht="13.5">
      <c r="A59" s="133">
        <v>39</v>
      </c>
      <c r="B59" s="57"/>
      <c r="C59" s="58" t="s">
        <v>381</v>
      </c>
      <c r="D59" s="54"/>
      <c r="E59" s="54"/>
      <c r="F59" s="54"/>
      <c r="G59" s="54" t="s">
        <v>6</v>
      </c>
      <c r="H59" s="54">
        <v>132</v>
      </c>
      <c r="I59" s="174"/>
      <c r="J59" s="210"/>
      <c r="K59" s="62"/>
      <c r="L59" s="62"/>
      <c r="M59" s="62"/>
      <c r="N59" s="80"/>
      <c r="O59" s="62"/>
      <c r="P59" s="62"/>
      <c r="Q59" s="62"/>
      <c r="R59" s="62"/>
      <c r="S59" s="80"/>
    </row>
    <row r="60" spans="1:19" s="45" customFormat="1" ht="13.5">
      <c r="A60" s="133">
        <v>40</v>
      </c>
      <c r="B60" s="57"/>
      <c r="C60" s="58" t="s">
        <v>382</v>
      </c>
      <c r="D60" s="54">
        <v>100</v>
      </c>
      <c r="E60" s="54" t="s">
        <v>347</v>
      </c>
      <c r="F60" s="54"/>
      <c r="G60" s="54" t="s">
        <v>4</v>
      </c>
      <c r="H60" s="54">
        <v>19</v>
      </c>
      <c r="I60" s="174"/>
      <c r="J60" s="210"/>
      <c r="K60" s="62"/>
      <c r="L60" s="62"/>
      <c r="M60" s="62"/>
      <c r="N60" s="80"/>
      <c r="O60" s="62"/>
      <c r="P60" s="62"/>
      <c r="Q60" s="62"/>
      <c r="R60" s="62"/>
      <c r="S60" s="80"/>
    </row>
    <row r="61" spans="1:19" s="45" customFormat="1" ht="13.5">
      <c r="A61" s="133">
        <v>41</v>
      </c>
      <c r="B61" s="57"/>
      <c r="C61" s="58" t="s">
        <v>382</v>
      </c>
      <c r="D61" s="54">
        <v>125</v>
      </c>
      <c r="E61" s="54" t="s">
        <v>347</v>
      </c>
      <c r="F61" s="54"/>
      <c r="G61" s="54" t="s">
        <v>4</v>
      </c>
      <c r="H61" s="54">
        <v>36</v>
      </c>
      <c r="I61" s="174"/>
      <c r="J61" s="210"/>
      <c r="K61" s="62"/>
      <c r="L61" s="62"/>
      <c r="M61" s="62"/>
      <c r="N61" s="80"/>
      <c r="O61" s="62"/>
      <c r="P61" s="62"/>
      <c r="Q61" s="62"/>
      <c r="R61" s="62"/>
      <c r="S61" s="80"/>
    </row>
    <row r="62" spans="1:19" s="45" customFormat="1" ht="13.5">
      <c r="A62" s="133">
        <v>42</v>
      </c>
      <c r="B62" s="57"/>
      <c r="C62" s="58" t="s">
        <v>382</v>
      </c>
      <c r="D62" s="54" t="s">
        <v>374</v>
      </c>
      <c r="E62" s="54" t="s">
        <v>358</v>
      </c>
      <c r="F62" s="54"/>
      <c r="G62" s="54" t="s">
        <v>4</v>
      </c>
      <c r="H62" s="54">
        <v>1</v>
      </c>
      <c r="I62" s="174"/>
      <c r="J62" s="210"/>
      <c r="K62" s="62"/>
      <c r="L62" s="62"/>
      <c r="M62" s="62"/>
      <c r="N62" s="80"/>
      <c r="O62" s="62"/>
      <c r="P62" s="62"/>
      <c r="Q62" s="62"/>
      <c r="R62" s="62"/>
      <c r="S62" s="80"/>
    </row>
    <row r="63" spans="1:19" s="45" customFormat="1" ht="13.5">
      <c r="A63" s="133">
        <v>43</v>
      </c>
      <c r="B63" s="57"/>
      <c r="C63" s="58" t="s">
        <v>384</v>
      </c>
      <c r="D63" s="54">
        <v>125</v>
      </c>
      <c r="E63" s="54" t="s">
        <v>385</v>
      </c>
      <c r="F63" s="54"/>
      <c r="G63" s="54" t="s">
        <v>4</v>
      </c>
      <c r="H63" s="54">
        <v>50</v>
      </c>
      <c r="I63" s="174"/>
      <c r="J63" s="210"/>
      <c r="K63" s="62"/>
      <c r="L63" s="62"/>
      <c r="M63" s="62"/>
      <c r="N63" s="80"/>
      <c r="O63" s="62"/>
      <c r="P63" s="62"/>
      <c r="Q63" s="62"/>
      <c r="R63" s="62"/>
      <c r="S63" s="80"/>
    </row>
    <row r="64" spans="1:19" s="45" customFormat="1" ht="13.5">
      <c r="A64" s="133">
        <v>44</v>
      </c>
      <c r="B64" s="57"/>
      <c r="C64" s="58" t="s">
        <v>384</v>
      </c>
      <c r="D64" s="54">
        <v>160</v>
      </c>
      <c r="E64" s="54" t="s">
        <v>385</v>
      </c>
      <c r="F64" s="54"/>
      <c r="G64" s="54" t="s">
        <v>4</v>
      </c>
      <c r="H64" s="54">
        <v>13</v>
      </c>
      <c r="I64" s="174"/>
      <c r="J64" s="210"/>
      <c r="K64" s="62"/>
      <c r="L64" s="62"/>
      <c r="M64" s="62"/>
      <c r="N64" s="80"/>
      <c r="O64" s="62"/>
      <c r="P64" s="62"/>
      <c r="Q64" s="62"/>
      <c r="R64" s="62"/>
      <c r="S64" s="80"/>
    </row>
    <row r="65" spans="1:19" s="45" customFormat="1" ht="13.5">
      <c r="A65" s="133">
        <v>45</v>
      </c>
      <c r="B65" s="57"/>
      <c r="C65" s="58" t="s">
        <v>384</v>
      </c>
      <c r="D65" s="54">
        <v>200</v>
      </c>
      <c r="E65" s="54" t="s">
        <v>385</v>
      </c>
      <c r="F65" s="54"/>
      <c r="G65" s="54" t="s">
        <v>4</v>
      </c>
      <c r="H65" s="54">
        <v>4</v>
      </c>
      <c r="I65" s="174"/>
      <c r="J65" s="210"/>
      <c r="K65" s="62"/>
      <c r="L65" s="62"/>
      <c r="M65" s="62"/>
      <c r="N65" s="80"/>
      <c r="O65" s="62"/>
      <c r="P65" s="62"/>
      <c r="Q65" s="62"/>
      <c r="R65" s="62"/>
      <c r="S65" s="80"/>
    </row>
    <row r="66" spans="1:19" s="45" customFormat="1" ht="13.5">
      <c r="A66" s="133">
        <v>46</v>
      </c>
      <c r="B66" s="57"/>
      <c r="C66" s="58" t="s">
        <v>384</v>
      </c>
      <c r="D66" s="54" t="s">
        <v>357</v>
      </c>
      <c r="E66" s="54" t="s">
        <v>388</v>
      </c>
      <c r="F66" s="54"/>
      <c r="G66" s="54" t="s">
        <v>4</v>
      </c>
      <c r="H66" s="54">
        <v>48</v>
      </c>
      <c r="I66" s="174"/>
      <c r="J66" s="210"/>
      <c r="K66" s="62"/>
      <c r="L66" s="62"/>
      <c r="M66" s="62"/>
      <c r="N66" s="80"/>
      <c r="O66" s="62"/>
      <c r="P66" s="62"/>
      <c r="Q66" s="62"/>
      <c r="R66" s="62"/>
      <c r="S66" s="80"/>
    </row>
    <row r="67" spans="1:19" s="45" customFormat="1" ht="13.5">
      <c r="A67" s="133">
        <v>47</v>
      </c>
      <c r="B67" s="57"/>
      <c r="C67" s="58" t="s">
        <v>384</v>
      </c>
      <c r="D67" s="54" t="s">
        <v>360</v>
      </c>
      <c r="E67" s="54" t="s">
        <v>388</v>
      </c>
      <c r="F67" s="54"/>
      <c r="G67" s="54" t="s">
        <v>4</v>
      </c>
      <c r="H67" s="54">
        <v>8</v>
      </c>
      <c r="I67" s="174"/>
      <c r="J67" s="210"/>
      <c r="K67" s="62"/>
      <c r="L67" s="62"/>
      <c r="M67" s="62"/>
      <c r="N67" s="80"/>
      <c r="O67" s="62"/>
      <c r="P67" s="62"/>
      <c r="Q67" s="62"/>
      <c r="R67" s="62"/>
      <c r="S67" s="80"/>
    </row>
    <row r="68" spans="1:19" s="45" customFormat="1" ht="13.5">
      <c r="A68" s="133">
        <v>48</v>
      </c>
      <c r="B68" s="57"/>
      <c r="C68" s="58" t="s">
        <v>384</v>
      </c>
      <c r="D68" s="54" t="s">
        <v>389</v>
      </c>
      <c r="E68" s="54" t="s">
        <v>388</v>
      </c>
      <c r="F68" s="54"/>
      <c r="G68" s="54" t="s">
        <v>4</v>
      </c>
      <c r="H68" s="54">
        <v>1</v>
      </c>
      <c r="I68" s="174"/>
      <c r="J68" s="210"/>
      <c r="K68" s="62"/>
      <c r="L68" s="62"/>
      <c r="M68" s="62"/>
      <c r="N68" s="80"/>
      <c r="O68" s="62"/>
      <c r="P68" s="62"/>
      <c r="Q68" s="62"/>
      <c r="R68" s="62"/>
      <c r="S68" s="80"/>
    </row>
    <row r="69" spans="1:19" s="45" customFormat="1" ht="13.5">
      <c r="A69" s="133">
        <v>49</v>
      </c>
      <c r="B69" s="57"/>
      <c r="C69" s="58" t="s">
        <v>384</v>
      </c>
      <c r="D69" s="54" t="s">
        <v>365</v>
      </c>
      <c r="E69" s="54" t="s">
        <v>388</v>
      </c>
      <c r="F69" s="54"/>
      <c r="G69" s="54" t="s">
        <v>4</v>
      </c>
      <c r="H69" s="54">
        <v>1</v>
      </c>
      <c r="I69" s="174"/>
      <c r="J69" s="210"/>
      <c r="K69" s="62"/>
      <c r="L69" s="62"/>
      <c r="M69" s="62"/>
      <c r="N69" s="80"/>
      <c r="O69" s="62"/>
      <c r="P69" s="62"/>
      <c r="Q69" s="62"/>
      <c r="R69" s="62"/>
      <c r="S69" s="80"/>
    </row>
    <row r="70" spans="1:19" s="45" customFormat="1" ht="13.5">
      <c r="A70" s="133">
        <v>50</v>
      </c>
      <c r="B70" s="57"/>
      <c r="C70" s="58" t="s">
        <v>391</v>
      </c>
      <c r="D70" s="54" t="s">
        <v>357</v>
      </c>
      <c r="E70" s="54" t="s">
        <v>392</v>
      </c>
      <c r="F70" s="54"/>
      <c r="G70" s="54" t="s">
        <v>4</v>
      </c>
      <c r="H70" s="54">
        <v>2</v>
      </c>
      <c r="I70" s="174"/>
      <c r="J70" s="210"/>
      <c r="K70" s="62"/>
      <c r="L70" s="62"/>
      <c r="M70" s="62"/>
      <c r="N70" s="80"/>
      <c r="O70" s="62"/>
      <c r="P70" s="62"/>
      <c r="Q70" s="62"/>
      <c r="R70" s="62"/>
      <c r="S70" s="80"/>
    </row>
    <row r="71" spans="1:19" s="45" customFormat="1" ht="13.5">
      <c r="A71" s="133">
        <v>51</v>
      </c>
      <c r="B71" s="57"/>
      <c r="C71" s="58" t="s">
        <v>391</v>
      </c>
      <c r="D71" s="54" t="s">
        <v>389</v>
      </c>
      <c r="E71" s="54" t="s">
        <v>392</v>
      </c>
      <c r="F71" s="54"/>
      <c r="G71" s="54" t="s">
        <v>4</v>
      </c>
      <c r="H71" s="54">
        <v>1</v>
      </c>
      <c r="I71" s="174"/>
      <c r="J71" s="210"/>
      <c r="K71" s="62"/>
      <c r="L71" s="62"/>
      <c r="M71" s="62"/>
      <c r="N71" s="80"/>
      <c r="O71" s="62"/>
      <c r="P71" s="62"/>
      <c r="Q71" s="62"/>
      <c r="R71" s="62"/>
      <c r="S71" s="80"/>
    </row>
    <row r="72" spans="1:19" s="45" customFormat="1" ht="13.5">
      <c r="A72" s="133">
        <v>52</v>
      </c>
      <c r="B72" s="57"/>
      <c r="C72" s="58" t="s">
        <v>393</v>
      </c>
      <c r="D72" s="54">
        <v>100</v>
      </c>
      <c r="E72" s="54" t="s">
        <v>394</v>
      </c>
      <c r="F72" s="54"/>
      <c r="G72" s="54" t="s">
        <v>4</v>
      </c>
      <c r="H72" s="54">
        <v>3</v>
      </c>
      <c r="I72" s="174"/>
      <c r="J72" s="210"/>
      <c r="K72" s="62"/>
      <c r="L72" s="62"/>
      <c r="M72" s="62"/>
      <c r="N72" s="80"/>
      <c r="O72" s="62"/>
      <c r="P72" s="62"/>
      <c r="Q72" s="62"/>
      <c r="R72" s="62"/>
      <c r="S72" s="80"/>
    </row>
    <row r="73" spans="1:19" s="45" customFormat="1" ht="13.5">
      <c r="A73" s="133">
        <v>53</v>
      </c>
      <c r="B73" s="57"/>
      <c r="C73" s="58" t="s">
        <v>393</v>
      </c>
      <c r="D73" s="54">
        <v>125</v>
      </c>
      <c r="E73" s="54" t="s">
        <v>394</v>
      </c>
      <c r="F73" s="54"/>
      <c r="G73" s="54" t="s">
        <v>4</v>
      </c>
      <c r="H73" s="54">
        <v>40</v>
      </c>
      <c r="I73" s="174"/>
      <c r="J73" s="210"/>
      <c r="K73" s="62"/>
      <c r="L73" s="62"/>
      <c r="M73" s="62"/>
      <c r="N73" s="80"/>
      <c r="O73" s="62"/>
      <c r="P73" s="62"/>
      <c r="Q73" s="62"/>
      <c r="R73" s="62"/>
      <c r="S73" s="80"/>
    </row>
    <row r="74" spans="1:19" s="45" customFormat="1" ht="13.5">
      <c r="A74" s="133">
        <v>54</v>
      </c>
      <c r="B74" s="57"/>
      <c r="C74" s="58" t="s">
        <v>393</v>
      </c>
      <c r="D74" s="54">
        <v>160</v>
      </c>
      <c r="E74" s="54" t="s">
        <v>394</v>
      </c>
      <c r="F74" s="54"/>
      <c r="G74" s="54" t="s">
        <v>4</v>
      </c>
      <c r="H74" s="54">
        <v>6</v>
      </c>
      <c r="I74" s="174"/>
      <c r="J74" s="210"/>
      <c r="K74" s="62"/>
      <c r="L74" s="62"/>
      <c r="M74" s="62"/>
      <c r="N74" s="80"/>
      <c r="O74" s="62"/>
      <c r="P74" s="62"/>
      <c r="Q74" s="62"/>
      <c r="R74" s="62"/>
      <c r="S74" s="80"/>
    </row>
    <row r="75" spans="1:19" s="45" customFormat="1" ht="13.5">
      <c r="A75" s="133">
        <v>55</v>
      </c>
      <c r="B75" s="57"/>
      <c r="C75" s="58" t="s">
        <v>393</v>
      </c>
      <c r="D75" s="54">
        <v>200</v>
      </c>
      <c r="E75" s="54" t="s">
        <v>394</v>
      </c>
      <c r="F75" s="54"/>
      <c r="G75" s="54" t="s">
        <v>4</v>
      </c>
      <c r="H75" s="54">
        <v>5</v>
      </c>
      <c r="I75" s="174"/>
      <c r="J75" s="210"/>
      <c r="K75" s="62"/>
      <c r="L75" s="62"/>
      <c r="M75" s="62"/>
      <c r="N75" s="80"/>
      <c r="O75" s="62"/>
      <c r="P75" s="62"/>
      <c r="Q75" s="62"/>
      <c r="R75" s="62"/>
      <c r="S75" s="80"/>
    </row>
    <row r="76" spans="1:19" s="45" customFormat="1" ht="13.5">
      <c r="A76" s="133">
        <v>56</v>
      </c>
      <c r="B76" s="57"/>
      <c r="C76" s="58" t="s">
        <v>396</v>
      </c>
      <c r="D76" s="54">
        <v>100</v>
      </c>
      <c r="E76" s="54" t="s">
        <v>397</v>
      </c>
      <c r="F76" s="54"/>
      <c r="G76" s="54" t="s">
        <v>4</v>
      </c>
      <c r="H76" s="54">
        <v>22</v>
      </c>
      <c r="I76" s="174"/>
      <c r="J76" s="210"/>
      <c r="K76" s="62"/>
      <c r="L76" s="62"/>
      <c r="M76" s="62"/>
      <c r="N76" s="80"/>
      <c r="O76" s="62"/>
      <c r="P76" s="62"/>
      <c r="Q76" s="62"/>
      <c r="R76" s="62"/>
      <c r="S76" s="80"/>
    </row>
    <row r="77" spans="1:19" s="45" customFormat="1" ht="13.5">
      <c r="A77" s="133">
        <v>57</v>
      </c>
      <c r="B77" s="57"/>
      <c r="C77" s="58" t="s">
        <v>396</v>
      </c>
      <c r="D77" s="54">
        <v>125</v>
      </c>
      <c r="E77" s="54" t="s">
        <v>397</v>
      </c>
      <c r="F77" s="54"/>
      <c r="G77" s="54" t="s">
        <v>4</v>
      </c>
      <c r="H77" s="54">
        <v>125</v>
      </c>
      <c r="I77" s="174"/>
      <c r="J77" s="210"/>
      <c r="K77" s="62"/>
      <c r="L77" s="62"/>
      <c r="M77" s="62"/>
      <c r="N77" s="80"/>
      <c r="O77" s="62"/>
      <c r="P77" s="62"/>
      <c r="Q77" s="62"/>
      <c r="R77" s="62"/>
      <c r="S77" s="80"/>
    </row>
    <row r="78" spans="1:19" s="45" customFormat="1" ht="13.5">
      <c r="A78" s="133">
        <v>58</v>
      </c>
      <c r="B78" s="57"/>
      <c r="C78" s="58" t="s">
        <v>396</v>
      </c>
      <c r="D78" s="54">
        <v>160</v>
      </c>
      <c r="E78" s="54" t="s">
        <v>397</v>
      </c>
      <c r="F78" s="54"/>
      <c r="G78" s="54" t="s">
        <v>4</v>
      </c>
      <c r="H78" s="54">
        <v>28</v>
      </c>
      <c r="I78" s="174"/>
      <c r="J78" s="210"/>
      <c r="K78" s="62"/>
      <c r="L78" s="62"/>
      <c r="M78" s="62"/>
      <c r="N78" s="80"/>
      <c r="O78" s="62"/>
      <c r="P78" s="62"/>
      <c r="Q78" s="62"/>
      <c r="R78" s="62"/>
      <c r="S78" s="80"/>
    </row>
    <row r="79" spans="1:19" ht="13.5" customHeight="1">
      <c r="A79" s="133">
        <v>59</v>
      </c>
      <c r="B79" s="57"/>
      <c r="C79" s="58" t="s">
        <v>396</v>
      </c>
      <c r="D79" s="54">
        <v>200</v>
      </c>
      <c r="E79" s="54" t="s">
        <v>397</v>
      </c>
      <c r="F79" s="54"/>
      <c r="G79" s="54" t="s">
        <v>4</v>
      </c>
      <c r="H79" s="54">
        <v>19</v>
      </c>
      <c r="I79" s="54"/>
      <c r="J79" s="210"/>
      <c r="K79" s="62"/>
      <c r="L79" s="62"/>
      <c r="M79" s="62"/>
      <c r="N79" s="80"/>
      <c r="O79" s="62"/>
      <c r="P79" s="62"/>
      <c r="Q79" s="62"/>
      <c r="R79" s="62"/>
      <c r="S79" s="80"/>
    </row>
    <row r="80" spans="1:19" s="52" customFormat="1" ht="13.5" customHeight="1">
      <c r="A80" s="133">
        <v>60</v>
      </c>
      <c r="B80" s="57"/>
      <c r="C80" s="58" t="s">
        <v>396</v>
      </c>
      <c r="D80" s="54">
        <v>250</v>
      </c>
      <c r="E80" s="54" t="s">
        <v>397</v>
      </c>
      <c r="F80" s="54"/>
      <c r="G80" s="54" t="s">
        <v>4</v>
      </c>
      <c r="H80" s="54">
        <v>4</v>
      </c>
      <c r="I80" s="132"/>
      <c r="J80" s="210"/>
      <c r="K80" s="62"/>
      <c r="L80" s="62"/>
      <c r="M80" s="62"/>
      <c r="N80" s="80"/>
      <c r="O80" s="62"/>
      <c r="P80" s="62"/>
      <c r="Q80" s="62"/>
      <c r="R80" s="62"/>
      <c r="S80" s="80"/>
    </row>
    <row r="81" spans="1:19" ht="13.5" customHeight="1">
      <c r="A81" s="133">
        <v>61</v>
      </c>
      <c r="B81" s="57"/>
      <c r="C81" s="58" t="s">
        <v>396</v>
      </c>
      <c r="D81" s="54">
        <v>315</v>
      </c>
      <c r="E81" s="54" t="s">
        <v>397</v>
      </c>
      <c r="F81" s="54"/>
      <c r="G81" s="54" t="s">
        <v>4</v>
      </c>
      <c r="H81" s="54">
        <v>2</v>
      </c>
      <c r="I81" s="54"/>
      <c r="J81" s="210"/>
      <c r="K81" s="62"/>
      <c r="L81" s="62"/>
      <c r="M81" s="62"/>
      <c r="N81" s="80"/>
      <c r="O81" s="62"/>
      <c r="P81" s="62"/>
      <c r="Q81" s="62"/>
      <c r="R81" s="62"/>
      <c r="S81" s="80"/>
    </row>
    <row r="82" spans="1:19" ht="13.5">
      <c r="A82" s="133">
        <v>62</v>
      </c>
      <c r="B82" s="57"/>
      <c r="C82" s="58" t="s">
        <v>396</v>
      </c>
      <c r="D82" s="54">
        <v>400</v>
      </c>
      <c r="E82" s="54" t="s">
        <v>397</v>
      </c>
      <c r="F82" s="54"/>
      <c r="G82" s="54" t="s">
        <v>4</v>
      </c>
      <c r="H82" s="54">
        <v>3</v>
      </c>
      <c r="I82" s="54"/>
      <c r="J82" s="210"/>
      <c r="K82" s="62"/>
      <c r="L82" s="62"/>
      <c r="M82" s="62"/>
      <c r="N82" s="80"/>
      <c r="O82" s="62"/>
      <c r="P82" s="62"/>
      <c r="Q82" s="62"/>
      <c r="R82" s="62"/>
      <c r="S82" s="80"/>
    </row>
    <row r="83" spans="1:19" ht="27">
      <c r="A83" s="133">
        <v>63</v>
      </c>
      <c r="B83" s="57"/>
      <c r="C83" s="58" t="s">
        <v>988</v>
      </c>
      <c r="D83" s="54">
        <v>125</v>
      </c>
      <c r="E83" s="54" t="s">
        <v>402</v>
      </c>
      <c r="F83" s="54"/>
      <c r="G83" s="54" t="s">
        <v>6</v>
      </c>
      <c r="H83" s="54">
        <v>1</v>
      </c>
      <c r="I83" s="54"/>
      <c r="J83" s="210"/>
      <c r="K83" s="62"/>
      <c r="L83" s="62"/>
      <c r="M83" s="62"/>
      <c r="N83" s="80"/>
      <c r="O83" s="62"/>
      <c r="P83" s="62"/>
      <c r="Q83" s="62"/>
      <c r="R83" s="62"/>
      <c r="S83" s="80"/>
    </row>
    <row r="84" spans="1:19" ht="27">
      <c r="A84" s="133">
        <v>64</v>
      </c>
      <c r="B84" s="57"/>
      <c r="C84" s="58" t="s">
        <v>988</v>
      </c>
      <c r="D84" s="54">
        <v>160</v>
      </c>
      <c r="E84" s="54" t="s">
        <v>402</v>
      </c>
      <c r="F84" s="54"/>
      <c r="G84" s="54" t="s">
        <v>6</v>
      </c>
      <c r="H84" s="54">
        <v>5</v>
      </c>
      <c r="I84" s="54"/>
      <c r="J84" s="210"/>
      <c r="K84" s="62"/>
      <c r="L84" s="62"/>
      <c r="M84" s="62"/>
      <c r="N84" s="80"/>
      <c r="O84" s="62"/>
      <c r="P84" s="62"/>
      <c r="Q84" s="62"/>
      <c r="R84" s="62"/>
      <c r="S84" s="80"/>
    </row>
    <row r="85" spans="1:19" ht="27">
      <c r="A85" s="133">
        <v>65</v>
      </c>
      <c r="B85" s="57"/>
      <c r="C85" s="58" t="s">
        <v>988</v>
      </c>
      <c r="D85" s="54">
        <v>200</v>
      </c>
      <c r="E85" s="54" t="s">
        <v>402</v>
      </c>
      <c r="F85" s="54"/>
      <c r="G85" s="54" t="s">
        <v>6</v>
      </c>
      <c r="H85" s="54">
        <v>4</v>
      </c>
      <c r="I85" s="54"/>
      <c r="J85" s="210"/>
      <c r="K85" s="62"/>
      <c r="L85" s="62"/>
      <c r="M85" s="62"/>
      <c r="N85" s="80"/>
      <c r="O85" s="62"/>
      <c r="P85" s="62"/>
      <c r="Q85" s="62"/>
      <c r="R85" s="62"/>
      <c r="S85" s="80"/>
    </row>
    <row r="86" spans="1:19" ht="27">
      <c r="A86" s="133">
        <v>66</v>
      </c>
      <c r="B86" s="57"/>
      <c r="C86" s="58" t="s">
        <v>988</v>
      </c>
      <c r="D86" s="54">
        <v>250</v>
      </c>
      <c r="E86" s="54" t="s">
        <v>402</v>
      </c>
      <c r="F86" s="54"/>
      <c r="G86" s="54" t="s">
        <v>6</v>
      </c>
      <c r="H86" s="54">
        <v>4</v>
      </c>
      <c r="I86" s="54"/>
      <c r="J86" s="210"/>
      <c r="K86" s="62"/>
      <c r="L86" s="62"/>
      <c r="M86" s="62"/>
      <c r="N86" s="80"/>
      <c r="O86" s="62"/>
      <c r="P86" s="62"/>
      <c r="Q86" s="62"/>
      <c r="R86" s="62"/>
      <c r="S86" s="80"/>
    </row>
    <row r="87" spans="1:19" ht="27">
      <c r="A87" s="133">
        <v>67</v>
      </c>
      <c r="B87" s="57"/>
      <c r="C87" s="58" t="s">
        <v>988</v>
      </c>
      <c r="D87" s="54">
        <v>315</v>
      </c>
      <c r="E87" s="54" t="s">
        <v>402</v>
      </c>
      <c r="F87" s="54"/>
      <c r="G87" s="54" t="s">
        <v>6</v>
      </c>
      <c r="H87" s="54">
        <v>5</v>
      </c>
      <c r="I87" s="54"/>
      <c r="J87" s="210"/>
      <c r="K87" s="62"/>
      <c r="L87" s="62"/>
      <c r="M87" s="62"/>
      <c r="N87" s="80"/>
      <c r="O87" s="62"/>
      <c r="P87" s="62"/>
      <c r="Q87" s="62"/>
      <c r="R87" s="62"/>
      <c r="S87" s="80"/>
    </row>
    <row r="88" spans="1:19" ht="27">
      <c r="A88" s="133">
        <v>68</v>
      </c>
      <c r="B88" s="57"/>
      <c r="C88" s="58" t="s">
        <v>988</v>
      </c>
      <c r="D88" s="54" t="s">
        <v>363</v>
      </c>
      <c r="E88" s="54" t="s">
        <v>405</v>
      </c>
      <c r="F88" s="54"/>
      <c r="G88" s="54" t="s">
        <v>6</v>
      </c>
      <c r="H88" s="54">
        <v>1</v>
      </c>
      <c r="I88" s="54"/>
      <c r="J88" s="210"/>
      <c r="K88" s="62"/>
      <c r="L88" s="62"/>
      <c r="M88" s="62"/>
      <c r="N88" s="80"/>
      <c r="O88" s="62"/>
      <c r="P88" s="62"/>
      <c r="Q88" s="62"/>
      <c r="R88" s="62"/>
      <c r="S88" s="80"/>
    </row>
    <row r="89" spans="1:19" ht="27">
      <c r="A89" s="133">
        <v>69</v>
      </c>
      <c r="B89" s="57"/>
      <c r="C89" s="58" t="s">
        <v>988</v>
      </c>
      <c r="D89" s="54" t="s">
        <v>406</v>
      </c>
      <c r="E89" s="54" t="s">
        <v>405</v>
      </c>
      <c r="F89" s="54"/>
      <c r="G89" s="54" t="s">
        <v>6</v>
      </c>
      <c r="H89" s="54">
        <v>1</v>
      </c>
      <c r="I89" s="54"/>
      <c r="J89" s="210"/>
      <c r="K89" s="62"/>
      <c r="L89" s="62"/>
      <c r="M89" s="62"/>
      <c r="N89" s="80"/>
      <c r="O89" s="62"/>
      <c r="P89" s="62"/>
      <c r="Q89" s="62"/>
      <c r="R89" s="62"/>
      <c r="S89" s="80"/>
    </row>
    <row r="90" spans="1:19" ht="27">
      <c r="A90" s="133">
        <v>70</v>
      </c>
      <c r="B90" s="57"/>
      <c r="C90" s="58" t="s">
        <v>988</v>
      </c>
      <c r="D90" s="54" t="s">
        <v>369</v>
      </c>
      <c r="E90" s="54" t="s">
        <v>405</v>
      </c>
      <c r="F90" s="54"/>
      <c r="G90" s="54" t="s">
        <v>6</v>
      </c>
      <c r="H90" s="54">
        <v>1</v>
      </c>
      <c r="I90" s="54"/>
      <c r="J90" s="210"/>
      <c r="K90" s="62"/>
      <c r="L90" s="62"/>
      <c r="M90" s="62"/>
      <c r="N90" s="80"/>
      <c r="O90" s="62"/>
      <c r="P90" s="62"/>
      <c r="Q90" s="62"/>
      <c r="R90" s="62"/>
      <c r="S90" s="80"/>
    </row>
    <row r="91" spans="1:19" ht="13.5">
      <c r="A91" s="133">
        <v>71</v>
      </c>
      <c r="B91" s="57"/>
      <c r="C91" s="58" t="s">
        <v>407</v>
      </c>
      <c r="D91" s="54" t="s">
        <v>363</v>
      </c>
      <c r="E91" s="54" t="s">
        <v>408</v>
      </c>
      <c r="F91" s="54"/>
      <c r="G91" s="54" t="s">
        <v>4</v>
      </c>
      <c r="H91" s="54">
        <v>2</v>
      </c>
      <c r="I91" s="54"/>
      <c r="J91" s="210"/>
      <c r="K91" s="62"/>
      <c r="L91" s="62"/>
      <c r="M91" s="62"/>
      <c r="N91" s="80"/>
      <c r="O91" s="62"/>
      <c r="P91" s="62"/>
      <c r="Q91" s="62"/>
      <c r="R91" s="62"/>
      <c r="S91" s="80"/>
    </row>
    <row r="92" spans="1:19" ht="13.5">
      <c r="A92" s="133">
        <v>72</v>
      </c>
      <c r="B92" s="57"/>
      <c r="C92" s="58" t="s">
        <v>407</v>
      </c>
      <c r="D92" s="54" t="s">
        <v>367</v>
      </c>
      <c r="E92" s="54" t="s">
        <v>408</v>
      </c>
      <c r="F92" s="54"/>
      <c r="G92" s="54" t="s">
        <v>4</v>
      </c>
      <c r="H92" s="54">
        <v>1</v>
      </c>
      <c r="I92" s="54"/>
      <c r="J92" s="210"/>
      <c r="K92" s="62"/>
      <c r="L92" s="62"/>
      <c r="M92" s="62"/>
      <c r="N92" s="80"/>
      <c r="O92" s="62"/>
      <c r="P92" s="62"/>
      <c r="Q92" s="62"/>
      <c r="R92" s="62"/>
      <c r="S92" s="80"/>
    </row>
    <row r="93" spans="1:19" ht="13.5">
      <c r="A93" s="133">
        <v>73</v>
      </c>
      <c r="B93" s="57"/>
      <c r="C93" s="58" t="s">
        <v>407</v>
      </c>
      <c r="D93" s="54" t="s">
        <v>368</v>
      </c>
      <c r="E93" s="54" t="s">
        <v>408</v>
      </c>
      <c r="F93" s="54"/>
      <c r="G93" s="54" t="s">
        <v>4</v>
      </c>
      <c r="H93" s="54">
        <v>1</v>
      </c>
      <c r="I93" s="54"/>
      <c r="J93" s="210"/>
      <c r="K93" s="62"/>
      <c r="L93" s="62"/>
      <c r="M93" s="62"/>
      <c r="N93" s="80"/>
      <c r="O93" s="62"/>
      <c r="P93" s="62"/>
      <c r="Q93" s="62"/>
      <c r="R93" s="62"/>
      <c r="S93" s="80"/>
    </row>
    <row r="94" spans="1:19" ht="13.5">
      <c r="A94" s="133">
        <v>74</v>
      </c>
      <c r="B94" s="57"/>
      <c r="C94" s="58" t="s">
        <v>407</v>
      </c>
      <c r="D94" s="54" t="s">
        <v>372</v>
      </c>
      <c r="E94" s="54" t="s">
        <v>409</v>
      </c>
      <c r="F94" s="54"/>
      <c r="G94" s="54" t="s">
        <v>4</v>
      </c>
      <c r="H94" s="54">
        <v>4</v>
      </c>
      <c r="I94" s="54"/>
      <c r="J94" s="210"/>
      <c r="K94" s="62"/>
      <c r="L94" s="62"/>
      <c r="M94" s="62"/>
      <c r="N94" s="80"/>
      <c r="O94" s="62"/>
      <c r="P94" s="62"/>
      <c r="Q94" s="62"/>
      <c r="R94" s="62"/>
      <c r="S94" s="80"/>
    </row>
    <row r="95" spans="1:19" ht="13.5">
      <c r="A95" s="133">
        <v>75</v>
      </c>
      <c r="B95" s="57"/>
      <c r="C95" s="58" t="s">
        <v>407</v>
      </c>
      <c r="D95" s="54" t="s">
        <v>378</v>
      </c>
      <c r="E95" s="54" t="s">
        <v>409</v>
      </c>
      <c r="F95" s="54"/>
      <c r="G95" s="54" t="s">
        <v>4</v>
      </c>
      <c r="H95" s="54">
        <v>1</v>
      </c>
      <c r="I95" s="54"/>
      <c r="J95" s="210"/>
      <c r="K95" s="62"/>
      <c r="L95" s="62"/>
      <c r="M95" s="62"/>
      <c r="N95" s="80"/>
      <c r="O95" s="62"/>
      <c r="P95" s="62"/>
      <c r="Q95" s="62"/>
      <c r="R95" s="62"/>
      <c r="S95" s="80"/>
    </row>
    <row r="96" spans="1:19" ht="13.5">
      <c r="A96" s="133">
        <v>76</v>
      </c>
      <c r="B96" s="57"/>
      <c r="C96" s="58" t="s">
        <v>407</v>
      </c>
      <c r="D96" s="54">
        <v>100</v>
      </c>
      <c r="E96" s="54" t="s">
        <v>410</v>
      </c>
      <c r="F96" s="54"/>
      <c r="G96" s="54" t="s">
        <v>4</v>
      </c>
      <c r="H96" s="54">
        <v>5</v>
      </c>
      <c r="I96" s="54"/>
      <c r="J96" s="210"/>
      <c r="K96" s="62"/>
      <c r="L96" s="62"/>
      <c r="M96" s="62"/>
      <c r="N96" s="80"/>
      <c r="O96" s="62"/>
      <c r="P96" s="62"/>
      <c r="Q96" s="62"/>
      <c r="R96" s="62"/>
      <c r="S96" s="80"/>
    </row>
    <row r="97" spans="1:19" ht="13.5">
      <c r="A97" s="133">
        <v>77</v>
      </c>
      <c r="B97" s="57"/>
      <c r="C97" s="58" t="s">
        <v>407</v>
      </c>
      <c r="D97" s="54">
        <v>200</v>
      </c>
      <c r="E97" s="54" t="s">
        <v>410</v>
      </c>
      <c r="F97" s="54"/>
      <c r="G97" s="54" t="s">
        <v>4</v>
      </c>
      <c r="H97" s="54">
        <v>3</v>
      </c>
      <c r="I97" s="54"/>
      <c r="J97" s="210"/>
      <c r="K97" s="62"/>
      <c r="L97" s="62"/>
      <c r="M97" s="62"/>
      <c r="N97" s="80"/>
      <c r="O97" s="62"/>
      <c r="P97" s="62"/>
      <c r="Q97" s="62"/>
      <c r="R97" s="62"/>
      <c r="S97" s="80"/>
    </row>
    <row r="98" spans="1:19" ht="13.5">
      <c r="A98" s="133">
        <v>78</v>
      </c>
      <c r="B98" s="57"/>
      <c r="C98" s="58" t="s">
        <v>407</v>
      </c>
      <c r="D98" s="54">
        <v>315</v>
      </c>
      <c r="E98" s="54" t="s">
        <v>410</v>
      </c>
      <c r="F98" s="54"/>
      <c r="G98" s="54" t="s">
        <v>4</v>
      </c>
      <c r="H98" s="54">
        <v>2</v>
      </c>
      <c r="I98" s="54"/>
      <c r="J98" s="210"/>
      <c r="K98" s="62"/>
      <c r="L98" s="62"/>
      <c r="M98" s="62"/>
      <c r="N98" s="80"/>
      <c r="O98" s="62"/>
      <c r="P98" s="62"/>
      <c r="Q98" s="62"/>
      <c r="R98" s="62"/>
      <c r="S98" s="80"/>
    </row>
    <row r="99" spans="1:19" ht="13.5">
      <c r="A99" s="133">
        <v>79</v>
      </c>
      <c r="B99" s="57"/>
      <c r="C99" s="58" t="s">
        <v>407</v>
      </c>
      <c r="D99" s="54">
        <v>630</v>
      </c>
      <c r="E99" s="54" t="s">
        <v>410</v>
      </c>
      <c r="F99" s="54"/>
      <c r="G99" s="54" t="s">
        <v>4</v>
      </c>
      <c r="H99" s="54">
        <v>2</v>
      </c>
      <c r="I99" s="54"/>
      <c r="J99" s="210"/>
      <c r="K99" s="62"/>
      <c r="L99" s="62"/>
      <c r="M99" s="62"/>
      <c r="N99" s="80"/>
      <c r="O99" s="62"/>
      <c r="P99" s="62"/>
      <c r="Q99" s="62"/>
      <c r="R99" s="62"/>
      <c r="S99" s="80"/>
    </row>
    <row r="100" spans="1:19" ht="13.5">
      <c r="A100" s="133">
        <v>80</v>
      </c>
      <c r="B100" s="57"/>
      <c r="C100" s="58" t="s">
        <v>413</v>
      </c>
      <c r="D100" s="54" t="s">
        <v>378</v>
      </c>
      <c r="E100" s="54" t="s">
        <v>414</v>
      </c>
      <c r="F100" s="54"/>
      <c r="G100" s="54" t="s">
        <v>4</v>
      </c>
      <c r="H100" s="54">
        <v>2</v>
      </c>
      <c r="I100" s="54"/>
      <c r="J100" s="210"/>
      <c r="K100" s="62"/>
      <c r="L100" s="62"/>
      <c r="M100" s="62"/>
      <c r="N100" s="80"/>
      <c r="O100" s="62"/>
      <c r="P100" s="62"/>
      <c r="Q100" s="62"/>
      <c r="R100" s="62"/>
      <c r="S100" s="80"/>
    </row>
    <row r="101" spans="1:19" ht="13.5">
      <c r="A101" s="133">
        <v>81</v>
      </c>
      <c r="B101" s="57"/>
      <c r="C101" s="58" t="s">
        <v>413</v>
      </c>
      <c r="D101" s="54" t="s">
        <v>372</v>
      </c>
      <c r="E101" s="54" t="s">
        <v>415</v>
      </c>
      <c r="F101" s="54"/>
      <c r="G101" s="54" t="s">
        <v>4</v>
      </c>
      <c r="H101" s="54">
        <v>2</v>
      </c>
      <c r="I101" s="54"/>
      <c r="J101" s="210"/>
      <c r="K101" s="62"/>
      <c r="L101" s="62"/>
      <c r="M101" s="62"/>
      <c r="N101" s="80"/>
      <c r="O101" s="62"/>
      <c r="P101" s="62"/>
      <c r="Q101" s="62"/>
      <c r="R101" s="62"/>
      <c r="S101" s="80"/>
    </row>
    <row r="102" spans="1:19" ht="13.5">
      <c r="A102" s="133">
        <v>82</v>
      </c>
      <c r="B102" s="57"/>
      <c r="C102" s="58" t="s">
        <v>416</v>
      </c>
      <c r="D102" s="54">
        <v>630</v>
      </c>
      <c r="E102" s="54" t="s">
        <v>417</v>
      </c>
      <c r="F102" s="54"/>
      <c r="G102" s="54" t="s">
        <v>4</v>
      </c>
      <c r="H102" s="54">
        <v>1</v>
      </c>
      <c r="I102" s="54"/>
      <c r="J102" s="210"/>
      <c r="K102" s="62"/>
      <c r="L102" s="62"/>
      <c r="M102" s="62"/>
      <c r="N102" s="80"/>
      <c r="O102" s="62"/>
      <c r="P102" s="62"/>
      <c r="Q102" s="62"/>
      <c r="R102" s="62"/>
      <c r="S102" s="80"/>
    </row>
    <row r="103" spans="1:19" ht="13.5">
      <c r="A103" s="133">
        <v>83</v>
      </c>
      <c r="B103" s="57"/>
      <c r="C103" s="58" t="s">
        <v>419</v>
      </c>
      <c r="D103" s="54">
        <v>630</v>
      </c>
      <c r="E103" s="54" t="s">
        <v>420</v>
      </c>
      <c r="F103" s="54"/>
      <c r="G103" s="54" t="s">
        <v>4</v>
      </c>
      <c r="H103" s="54">
        <v>1</v>
      </c>
      <c r="I103" s="54"/>
      <c r="J103" s="210"/>
      <c r="K103" s="62"/>
      <c r="L103" s="62"/>
      <c r="M103" s="62"/>
      <c r="N103" s="80"/>
      <c r="O103" s="62"/>
      <c r="P103" s="62"/>
      <c r="Q103" s="62"/>
      <c r="R103" s="62"/>
      <c r="S103" s="80"/>
    </row>
    <row r="104" spans="1:19" ht="27">
      <c r="A104" s="133">
        <v>84</v>
      </c>
      <c r="B104" s="57"/>
      <c r="C104" s="58" t="s">
        <v>786</v>
      </c>
      <c r="D104" s="54" t="s">
        <v>422</v>
      </c>
      <c r="E104" s="54" t="s">
        <v>423</v>
      </c>
      <c r="F104" s="54"/>
      <c r="G104" s="54" t="s">
        <v>4</v>
      </c>
      <c r="H104" s="54">
        <v>4</v>
      </c>
      <c r="I104" s="54"/>
      <c r="J104" s="210"/>
      <c r="K104" s="62"/>
      <c r="L104" s="62"/>
      <c r="M104" s="62"/>
      <c r="N104" s="80"/>
      <c r="O104" s="62"/>
      <c r="P104" s="62"/>
      <c r="Q104" s="62"/>
      <c r="R104" s="62"/>
      <c r="S104" s="80"/>
    </row>
    <row r="105" spans="1:19" ht="13.5">
      <c r="A105" s="133">
        <v>85</v>
      </c>
      <c r="B105" s="57"/>
      <c r="C105" s="58" t="s">
        <v>424</v>
      </c>
      <c r="D105" s="362"/>
      <c r="E105" s="54"/>
      <c r="F105" s="362"/>
      <c r="G105" s="54" t="s">
        <v>6</v>
      </c>
      <c r="H105" s="362">
        <v>1</v>
      </c>
      <c r="I105" s="54"/>
      <c r="J105" s="210"/>
      <c r="K105" s="62"/>
      <c r="L105" s="62"/>
      <c r="M105" s="62"/>
      <c r="N105" s="80"/>
      <c r="O105" s="62"/>
      <c r="P105" s="62"/>
      <c r="Q105" s="62"/>
      <c r="R105" s="62"/>
      <c r="S105" s="80"/>
    </row>
    <row r="106" spans="1:19" ht="13.5">
      <c r="A106" s="133">
        <v>86</v>
      </c>
      <c r="B106" s="57"/>
      <c r="C106" s="58" t="s">
        <v>425</v>
      </c>
      <c r="D106" s="362"/>
      <c r="E106" s="54"/>
      <c r="F106" s="54"/>
      <c r="G106" s="54" t="s">
        <v>4</v>
      </c>
      <c r="H106" s="54">
        <v>1</v>
      </c>
      <c r="I106" s="54"/>
      <c r="J106" s="210"/>
      <c r="K106" s="62"/>
      <c r="L106" s="10"/>
      <c r="M106" s="62"/>
      <c r="N106" s="80"/>
      <c r="O106" s="62"/>
      <c r="P106" s="62"/>
      <c r="Q106" s="62"/>
      <c r="R106" s="62"/>
      <c r="S106" s="80"/>
    </row>
    <row r="107" spans="1:19" ht="27">
      <c r="A107" s="133">
        <v>87</v>
      </c>
      <c r="B107" s="57"/>
      <c r="C107" s="58" t="s">
        <v>787</v>
      </c>
      <c r="D107" s="362"/>
      <c r="E107" s="54"/>
      <c r="F107" s="54"/>
      <c r="G107" s="54" t="s">
        <v>6</v>
      </c>
      <c r="H107" s="54">
        <v>1</v>
      </c>
      <c r="I107" s="54"/>
      <c r="J107" s="210"/>
      <c r="K107" s="62"/>
      <c r="L107" s="10"/>
      <c r="M107" s="62"/>
      <c r="N107" s="80"/>
      <c r="O107" s="62"/>
      <c r="P107" s="62"/>
      <c r="Q107" s="62"/>
      <c r="R107" s="62"/>
      <c r="S107" s="80"/>
    </row>
    <row r="108" spans="1:19" ht="13.5">
      <c r="A108" s="133"/>
      <c r="B108" s="57"/>
      <c r="C108" s="136" t="s">
        <v>426</v>
      </c>
      <c r="D108" s="366"/>
      <c r="E108" s="367"/>
      <c r="F108" s="367"/>
      <c r="G108" s="367"/>
      <c r="H108" s="366"/>
      <c r="I108" s="54"/>
      <c r="J108" s="210"/>
      <c r="K108" s="62"/>
      <c r="L108" s="62"/>
      <c r="M108" s="62"/>
      <c r="N108" s="80"/>
      <c r="O108" s="62"/>
      <c r="P108" s="62"/>
      <c r="Q108" s="62"/>
      <c r="R108" s="62"/>
      <c r="S108" s="80"/>
    </row>
    <row r="109" spans="1:19" ht="126.75" customHeight="1">
      <c r="A109" s="54">
        <v>88</v>
      </c>
      <c r="B109" s="57"/>
      <c r="C109" s="363" t="s">
        <v>788</v>
      </c>
      <c r="D109" s="8" t="s">
        <v>427</v>
      </c>
      <c r="E109" s="59" t="s">
        <v>428</v>
      </c>
      <c r="F109" s="59" t="s">
        <v>429</v>
      </c>
      <c r="G109" s="54" t="s">
        <v>6</v>
      </c>
      <c r="H109" s="362">
        <v>1</v>
      </c>
      <c r="I109" s="54"/>
      <c r="J109" s="10"/>
      <c r="K109" s="62"/>
      <c r="L109" s="62"/>
      <c r="M109" s="62"/>
      <c r="N109" s="80"/>
      <c r="O109" s="62"/>
      <c r="P109" s="62"/>
      <c r="Q109" s="62"/>
      <c r="R109" s="62"/>
      <c r="S109" s="80"/>
    </row>
    <row r="110" spans="1:19" ht="39" customHeight="1">
      <c r="A110" s="54">
        <v>89</v>
      </c>
      <c r="B110" s="57"/>
      <c r="C110" s="363" t="s">
        <v>987</v>
      </c>
      <c r="D110" s="8" t="s">
        <v>430</v>
      </c>
      <c r="E110" s="59" t="s">
        <v>431</v>
      </c>
      <c r="F110" s="59" t="s">
        <v>432</v>
      </c>
      <c r="G110" s="54" t="s">
        <v>6</v>
      </c>
      <c r="H110" s="362">
        <v>2</v>
      </c>
      <c r="I110" s="54"/>
      <c r="J110" s="10"/>
      <c r="K110" s="62"/>
      <c r="L110" s="62"/>
      <c r="M110" s="62"/>
      <c r="N110" s="80"/>
      <c r="O110" s="62"/>
      <c r="P110" s="62"/>
      <c r="Q110" s="62"/>
      <c r="R110" s="62"/>
      <c r="S110" s="80"/>
    </row>
    <row r="111" spans="1:19" ht="63" customHeight="1">
      <c r="A111" s="54">
        <v>90</v>
      </c>
      <c r="B111" s="57"/>
      <c r="C111" s="363" t="s">
        <v>1010</v>
      </c>
      <c r="D111" s="8" t="s">
        <v>433</v>
      </c>
      <c r="E111" s="59" t="s">
        <v>431</v>
      </c>
      <c r="F111" s="59" t="s">
        <v>434</v>
      </c>
      <c r="G111" s="54" t="s">
        <v>6</v>
      </c>
      <c r="H111" s="362">
        <v>1</v>
      </c>
      <c r="I111" s="54"/>
      <c r="J111" s="10"/>
      <c r="K111" s="62"/>
      <c r="L111" s="62"/>
      <c r="M111" s="62"/>
      <c r="N111" s="80"/>
      <c r="O111" s="62"/>
      <c r="P111" s="62"/>
      <c r="Q111" s="62"/>
      <c r="R111" s="62"/>
      <c r="S111" s="80"/>
    </row>
    <row r="112" spans="1:19" ht="50.25" customHeight="1">
      <c r="A112" s="133">
        <v>91</v>
      </c>
      <c r="B112" s="57"/>
      <c r="C112" s="363" t="s">
        <v>1011</v>
      </c>
      <c r="D112" s="8" t="s">
        <v>435</v>
      </c>
      <c r="E112" s="59" t="s">
        <v>431</v>
      </c>
      <c r="F112" s="59" t="s">
        <v>436</v>
      </c>
      <c r="G112" s="54" t="s">
        <v>6</v>
      </c>
      <c r="H112" s="362">
        <v>1</v>
      </c>
      <c r="I112" s="54"/>
      <c r="J112" s="10"/>
      <c r="K112" s="62"/>
      <c r="L112" s="62"/>
      <c r="M112" s="62"/>
      <c r="N112" s="80"/>
      <c r="O112" s="62"/>
      <c r="P112" s="62"/>
      <c r="Q112" s="62"/>
      <c r="R112" s="62"/>
      <c r="S112" s="80"/>
    </row>
    <row r="113" spans="1:19" ht="13.5">
      <c r="A113" s="133">
        <v>92</v>
      </c>
      <c r="B113" s="57"/>
      <c r="C113" s="365" t="s">
        <v>437</v>
      </c>
      <c r="D113" s="362">
        <v>250</v>
      </c>
      <c r="E113" s="54"/>
      <c r="F113" s="54"/>
      <c r="G113" s="54" t="s">
        <v>4</v>
      </c>
      <c r="H113" s="362">
        <v>6</v>
      </c>
      <c r="I113" s="54"/>
      <c r="J113" s="210"/>
      <c r="K113" s="62"/>
      <c r="L113" s="62"/>
      <c r="M113" s="62"/>
      <c r="N113" s="80"/>
      <c r="O113" s="62"/>
      <c r="P113" s="62"/>
      <c r="Q113" s="62"/>
      <c r="R113" s="62"/>
      <c r="S113" s="80"/>
    </row>
    <row r="114" spans="1:19" ht="13.5">
      <c r="A114" s="133">
        <v>93</v>
      </c>
      <c r="B114" s="57"/>
      <c r="C114" s="365" t="s">
        <v>437</v>
      </c>
      <c r="D114" s="362">
        <v>315</v>
      </c>
      <c r="E114" s="54"/>
      <c r="F114" s="54"/>
      <c r="G114" s="54" t="s">
        <v>4</v>
      </c>
      <c r="H114" s="362">
        <v>6</v>
      </c>
      <c r="I114" s="54"/>
      <c r="J114" s="210"/>
      <c r="K114" s="62"/>
      <c r="L114" s="62"/>
      <c r="M114" s="62"/>
      <c r="N114" s="80"/>
      <c r="O114" s="62"/>
      <c r="P114" s="62"/>
      <c r="Q114" s="62"/>
      <c r="R114" s="62"/>
      <c r="S114" s="80"/>
    </row>
    <row r="115" spans="1:19" ht="13.5">
      <c r="A115" s="133">
        <v>94</v>
      </c>
      <c r="B115" s="57"/>
      <c r="C115" s="365" t="s">
        <v>438</v>
      </c>
      <c r="D115" s="54">
        <v>125</v>
      </c>
      <c r="E115" s="54" t="s">
        <v>347</v>
      </c>
      <c r="F115" s="54" t="s">
        <v>349</v>
      </c>
      <c r="G115" s="54" t="s">
        <v>120</v>
      </c>
      <c r="H115" s="54">
        <v>9</v>
      </c>
      <c r="I115" s="54"/>
      <c r="J115" s="210"/>
      <c r="K115" s="62"/>
      <c r="L115" s="62"/>
      <c r="M115" s="62"/>
      <c r="N115" s="80"/>
      <c r="O115" s="62"/>
      <c r="P115" s="62"/>
      <c r="Q115" s="62"/>
      <c r="R115" s="62"/>
      <c r="S115" s="80"/>
    </row>
    <row r="116" spans="1:19" ht="13.5">
      <c r="A116" s="133">
        <v>95</v>
      </c>
      <c r="B116" s="57"/>
      <c r="C116" s="365" t="s">
        <v>438</v>
      </c>
      <c r="D116" s="54">
        <v>160</v>
      </c>
      <c r="E116" s="54" t="s">
        <v>347</v>
      </c>
      <c r="F116" s="54" t="s">
        <v>350</v>
      </c>
      <c r="G116" s="54" t="s">
        <v>120</v>
      </c>
      <c r="H116" s="54">
        <v>3</v>
      </c>
      <c r="I116" s="54"/>
      <c r="J116" s="210"/>
      <c r="K116" s="62"/>
      <c r="L116" s="62"/>
      <c r="M116" s="62"/>
      <c r="N116" s="80"/>
      <c r="O116" s="62"/>
      <c r="P116" s="62"/>
      <c r="Q116" s="62"/>
      <c r="R116" s="62"/>
      <c r="S116" s="80"/>
    </row>
    <row r="117" spans="1:19" ht="13.5">
      <c r="A117" s="133">
        <v>96</v>
      </c>
      <c r="B117" s="57"/>
      <c r="C117" s="365" t="s">
        <v>438</v>
      </c>
      <c r="D117" s="54">
        <v>200</v>
      </c>
      <c r="E117" s="54" t="s">
        <v>347</v>
      </c>
      <c r="F117" s="54" t="s">
        <v>351</v>
      </c>
      <c r="G117" s="54" t="s">
        <v>120</v>
      </c>
      <c r="H117" s="54">
        <v>25</v>
      </c>
      <c r="I117" s="54"/>
      <c r="J117" s="210"/>
      <c r="K117" s="62"/>
      <c r="L117" s="62"/>
      <c r="M117" s="62"/>
      <c r="N117" s="80"/>
      <c r="O117" s="62"/>
      <c r="P117" s="62"/>
      <c r="Q117" s="62"/>
      <c r="R117" s="62"/>
      <c r="S117" s="80"/>
    </row>
    <row r="118" spans="1:19" ht="13.5">
      <c r="A118" s="133">
        <v>97</v>
      </c>
      <c r="B118" s="57"/>
      <c r="C118" s="365" t="s">
        <v>438</v>
      </c>
      <c r="D118" s="54">
        <v>250</v>
      </c>
      <c r="E118" s="54" t="s">
        <v>347</v>
      </c>
      <c r="F118" s="54" t="s">
        <v>352</v>
      </c>
      <c r="G118" s="54" t="s">
        <v>120</v>
      </c>
      <c r="H118" s="54">
        <v>13</v>
      </c>
      <c r="I118" s="54"/>
      <c r="J118" s="210"/>
      <c r="K118" s="62"/>
      <c r="L118" s="62"/>
      <c r="M118" s="62"/>
      <c r="N118" s="80"/>
      <c r="O118" s="62"/>
      <c r="P118" s="62"/>
      <c r="Q118" s="62"/>
      <c r="R118" s="62"/>
      <c r="S118" s="80"/>
    </row>
    <row r="119" spans="1:19" ht="13.5">
      <c r="A119" s="133">
        <v>98</v>
      </c>
      <c r="B119" s="57"/>
      <c r="C119" s="365" t="s">
        <v>438</v>
      </c>
      <c r="D119" s="54">
        <v>315</v>
      </c>
      <c r="E119" s="54" t="s">
        <v>347</v>
      </c>
      <c r="F119" s="54" t="s">
        <v>353</v>
      </c>
      <c r="G119" s="54" t="s">
        <v>120</v>
      </c>
      <c r="H119" s="54">
        <v>6</v>
      </c>
      <c r="I119" s="54"/>
      <c r="J119" s="210"/>
      <c r="K119" s="62"/>
      <c r="L119" s="62"/>
      <c r="M119" s="62"/>
      <c r="N119" s="80"/>
      <c r="O119" s="62"/>
      <c r="P119" s="62"/>
      <c r="Q119" s="62"/>
      <c r="R119" s="62"/>
      <c r="S119" s="80"/>
    </row>
    <row r="120" spans="1:19" ht="13.5">
      <c r="A120" s="133">
        <v>99</v>
      </c>
      <c r="B120" s="57"/>
      <c r="C120" s="365" t="s">
        <v>438</v>
      </c>
      <c r="D120" s="54">
        <v>400</v>
      </c>
      <c r="E120" s="54" t="s">
        <v>347</v>
      </c>
      <c r="F120" s="54" t="s">
        <v>354</v>
      </c>
      <c r="G120" s="54" t="s">
        <v>120</v>
      </c>
      <c r="H120" s="54">
        <v>4</v>
      </c>
      <c r="I120" s="54"/>
      <c r="J120" s="210"/>
      <c r="K120" s="62"/>
      <c r="L120" s="62"/>
      <c r="M120" s="62"/>
      <c r="N120" s="80"/>
      <c r="O120" s="62"/>
      <c r="P120" s="62"/>
      <c r="Q120" s="62"/>
      <c r="R120" s="62"/>
      <c r="S120" s="80"/>
    </row>
    <row r="121" spans="1:19" ht="13.5">
      <c r="A121" s="133">
        <v>100</v>
      </c>
      <c r="B121" s="57"/>
      <c r="C121" s="365" t="s">
        <v>438</v>
      </c>
      <c r="D121" s="54">
        <v>500</v>
      </c>
      <c r="E121" s="54" t="s">
        <v>347</v>
      </c>
      <c r="F121" s="54" t="s">
        <v>355</v>
      </c>
      <c r="G121" s="54" t="s">
        <v>120</v>
      </c>
      <c r="H121" s="54">
        <v>17</v>
      </c>
      <c r="I121" s="54"/>
      <c r="J121" s="210"/>
      <c r="K121" s="62"/>
      <c r="L121" s="62"/>
      <c r="M121" s="62"/>
      <c r="N121" s="80"/>
      <c r="O121" s="62"/>
      <c r="P121" s="62"/>
      <c r="Q121" s="62"/>
      <c r="R121" s="62"/>
      <c r="S121" s="80"/>
    </row>
    <row r="122" spans="1:19" ht="13.5">
      <c r="A122" s="133">
        <v>101</v>
      </c>
      <c r="B122" s="57"/>
      <c r="C122" s="365" t="s">
        <v>438</v>
      </c>
      <c r="D122" s="54">
        <v>630</v>
      </c>
      <c r="E122" s="54" t="s">
        <v>347</v>
      </c>
      <c r="F122" s="54" t="s">
        <v>356</v>
      </c>
      <c r="G122" s="54" t="s">
        <v>120</v>
      </c>
      <c r="H122" s="54">
        <v>95</v>
      </c>
      <c r="I122" s="54"/>
      <c r="J122" s="210"/>
      <c r="K122" s="62"/>
      <c r="L122" s="62"/>
      <c r="M122" s="62"/>
      <c r="N122" s="80"/>
      <c r="O122" s="62"/>
      <c r="P122" s="62"/>
      <c r="Q122" s="62"/>
      <c r="R122" s="62"/>
      <c r="S122" s="80"/>
    </row>
    <row r="123" spans="1:19" ht="13.5">
      <c r="A123" s="133">
        <v>102</v>
      </c>
      <c r="B123" s="57"/>
      <c r="C123" s="365" t="s">
        <v>438</v>
      </c>
      <c r="D123" s="54" t="s">
        <v>439</v>
      </c>
      <c r="E123" s="54" t="s">
        <v>358</v>
      </c>
      <c r="F123" s="54" t="s">
        <v>440</v>
      </c>
      <c r="G123" s="54" t="s">
        <v>120</v>
      </c>
      <c r="H123" s="54">
        <v>11</v>
      </c>
      <c r="I123" s="54"/>
      <c r="J123" s="210"/>
      <c r="K123" s="62"/>
      <c r="L123" s="62"/>
      <c r="M123" s="62"/>
      <c r="N123" s="80"/>
      <c r="O123" s="62"/>
      <c r="P123" s="62"/>
      <c r="Q123" s="62"/>
      <c r="R123" s="62"/>
      <c r="S123" s="80"/>
    </row>
    <row r="124" spans="1:19" ht="13.5">
      <c r="A124" s="133">
        <v>103</v>
      </c>
      <c r="B124" s="57"/>
      <c r="C124" s="365" t="s">
        <v>438</v>
      </c>
      <c r="D124" s="54" t="s">
        <v>370</v>
      </c>
      <c r="E124" s="54" t="s">
        <v>358</v>
      </c>
      <c r="F124" s="54" t="s">
        <v>371</v>
      </c>
      <c r="G124" s="54" t="s">
        <v>120</v>
      </c>
      <c r="H124" s="54">
        <v>12</v>
      </c>
      <c r="I124" s="54"/>
      <c r="J124" s="210"/>
      <c r="K124" s="62"/>
      <c r="L124" s="62"/>
      <c r="M124" s="62"/>
      <c r="N124" s="80"/>
      <c r="O124" s="62"/>
      <c r="P124" s="62"/>
      <c r="Q124" s="62"/>
      <c r="R124" s="62"/>
      <c r="S124" s="80"/>
    </row>
    <row r="125" spans="1:19" ht="13.5">
      <c r="A125" s="133">
        <v>104</v>
      </c>
      <c r="B125" s="57"/>
      <c r="C125" s="365" t="s">
        <v>438</v>
      </c>
      <c r="D125" s="54" t="s">
        <v>379</v>
      </c>
      <c r="E125" s="54" t="s">
        <v>358</v>
      </c>
      <c r="F125" s="54"/>
      <c r="G125" s="54" t="s">
        <v>120</v>
      </c>
      <c r="H125" s="54">
        <v>1</v>
      </c>
      <c r="I125" s="54"/>
      <c r="J125" s="210"/>
      <c r="K125" s="62"/>
      <c r="L125" s="62"/>
      <c r="M125" s="62"/>
      <c r="N125" s="80"/>
      <c r="O125" s="62"/>
      <c r="P125" s="62"/>
      <c r="Q125" s="62"/>
      <c r="R125" s="62"/>
      <c r="S125" s="80"/>
    </row>
    <row r="126" spans="1:19" ht="13.5">
      <c r="A126" s="133">
        <v>105</v>
      </c>
      <c r="B126" s="57"/>
      <c r="C126" s="58" t="s">
        <v>380</v>
      </c>
      <c r="D126" s="362"/>
      <c r="E126" s="54"/>
      <c r="F126" s="54"/>
      <c r="G126" s="54" t="s">
        <v>6</v>
      </c>
      <c r="H126" s="362">
        <v>129</v>
      </c>
      <c r="I126" s="54"/>
      <c r="J126" s="210"/>
      <c r="K126" s="62"/>
      <c r="L126" s="62"/>
      <c r="M126" s="62"/>
      <c r="N126" s="80"/>
      <c r="O126" s="62"/>
      <c r="P126" s="62"/>
      <c r="Q126" s="62"/>
      <c r="R126" s="62"/>
      <c r="S126" s="80"/>
    </row>
    <row r="127" spans="1:19" ht="13.5">
      <c r="A127" s="133">
        <v>106</v>
      </c>
      <c r="B127" s="57"/>
      <c r="C127" s="58" t="s">
        <v>381</v>
      </c>
      <c r="D127" s="362"/>
      <c r="E127" s="54"/>
      <c r="F127" s="54"/>
      <c r="G127" s="54" t="s">
        <v>6</v>
      </c>
      <c r="H127" s="362">
        <v>22</v>
      </c>
      <c r="I127" s="54"/>
      <c r="J127" s="210"/>
      <c r="K127" s="62"/>
      <c r="L127" s="62"/>
      <c r="M127" s="62"/>
      <c r="N127" s="80"/>
      <c r="O127" s="62"/>
      <c r="P127" s="62"/>
      <c r="Q127" s="62"/>
      <c r="R127" s="62"/>
      <c r="S127" s="80"/>
    </row>
    <row r="128" spans="1:19" ht="13.5">
      <c r="A128" s="133">
        <v>107</v>
      </c>
      <c r="B128" s="57"/>
      <c r="C128" s="58" t="s">
        <v>382</v>
      </c>
      <c r="D128" s="54">
        <v>125</v>
      </c>
      <c r="E128" s="54" t="s">
        <v>347</v>
      </c>
      <c r="F128" s="54" t="s">
        <v>383</v>
      </c>
      <c r="G128" s="54" t="s">
        <v>4</v>
      </c>
      <c r="H128" s="54">
        <v>1</v>
      </c>
      <c r="I128" s="54"/>
      <c r="J128" s="210"/>
      <c r="K128" s="62"/>
      <c r="L128" s="62"/>
      <c r="M128" s="62"/>
      <c r="N128" s="80"/>
      <c r="O128" s="62"/>
      <c r="P128" s="62"/>
      <c r="Q128" s="62"/>
      <c r="R128" s="62"/>
      <c r="S128" s="80"/>
    </row>
    <row r="129" spans="1:19" ht="13.5">
      <c r="A129" s="133">
        <v>108</v>
      </c>
      <c r="B129" s="57"/>
      <c r="C129" s="58" t="s">
        <v>382</v>
      </c>
      <c r="D129" s="54">
        <v>160</v>
      </c>
      <c r="E129" s="54" t="s">
        <v>347</v>
      </c>
      <c r="F129" s="54" t="s">
        <v>441</v>
      </c>
      <c r="G129" s="54" t="s">
        <v>4</v>
      </c>
      <c r="H129" s="54">
        <v>1</v>
      </c>
      <c r="I129" s="54"/>
      <c r="J129" s="210"/>
      <c r="K129" s="62"/>
      <c r="L129" s="62"/>
      <c r="M129" s="62"/>
      <c r="N129" s="80"/>
      <c r="O129" s="62"/>
      <c r="P129" s="62"/>
      <c r="Q129" s="62"/>
      <c r="R129" s="62"/>
      <c r="S129" s="80"/>
    </row>
    <row r="130" spans="1:19" ht="13.5">
      <c r="A130" s="133">
        <v>109</v>
      </c>
      <c r="B130" s="57"/>
      <c r="C130" s="58" t="s">
        <v>382</v>
      </c>
      <c r="D130" s="54">
        <v>250</v>
      </c>
      <c r="E130" s="54" t="s">
        <v>347</v>
      </c>
      <c r="F130" s="54" t="s">
        <v>442</v>
      </c>
      <c r="G130" s="54" t="s">
        <v>4</v>
      </c>
      <c r="H130" s="54">
        <v>1</v>
      </c>
      <c r="I130" s="54"/>
      <c r="J130" s="210"/>
      <c r="K130" s="62"/>
      <c r="L130" s="62"/>
      <c r="M130" s="62"/>
      <c r="N130" s="80"/>
      <c r="O130" s="62"/>
      <c r="P130" s="62"/>
      <c r="Q130" s="62"/>
      <c r="R130" s="62"/>
      <c r="S130" s="80"/>
    </row>
    <row r="131" spans="1:19" ht="13.5">
      <c r="A131" s="133">
        <v>110</v>
      </c>
      <c r="B131" s="57"/>
      <c r="C131" s="58" t="s">
        <v>382</v>
      </c>
      <c r="D131" s="54" t="s">
        <v>439</v>
      </c>
      <c r="E131" s="54" t="s">
        <v>358</v>
      </c>
      <c r="F131" s="54" t="s">
        <v>443</v>
      </c>
      <c r="G131" s="54" t="s">
        <v>4</v>
      </c>
      <c r="H131" s="54">
        <v>2</v>
      </c>
      <c r="I131" s="54"/>
      <c r="J131" s="210"/>
      <c r="K131" s="62"/>
      <c r="L131" s="62"/>
      <c r="M131" s="62"/>
      <c r="N131" s="80"/>
      <c r="O131" s="62"/>
      <c r="P131" s="62"/>
      <c r="Q131" s="62"/>
      <c r="R131" s="62"/>
      <c r="S131" s="80"/>
    </row>
    <row r="132" spans="1:19" ht="13.5">
      <c r="A132" s="133">
        <v>111</v>
      </c>
      <c r="B132" s="57"/>
      <c r="C132" s="58" t="s">
        <v>393</v>
      </c>
      <c r="D132" s="54" t="s">
        <v>444</v>
      </c>
      <c r="E132" s="54" t="s">
        <v>445</v>
      </c>
      <c r="F132" s="54" t="s">
        <v>446</v>
      </c>
      <c r="G132" s="54" t="s">
        <v>4</v>
      </c>
      <c r="H132" s="54">
        <v>1</v>
      </c>
      <c r="I132" s="54"/>
      <c r="J132" s="210"/>
      <c r="K132" s="62"/>
      <c r="L132" s="62"/>
      <c r="M132" s="62"/>
      <c r="N132" s="80"/>
      <c r="O132" s="62"/>
      <c r="P132" s="62"/>
      <c r="Q132" s="62"/>
      <c r="R132" s="62"/>
      <c r="S132" s="80"/>
    </row>
    <row r="133" spans="1:19" ht="13.5">
      <c r="A133" s="133">
        <v>112</v>
      </c>
      <c r="B133" s="57"/>
      <c r="C133" s="58" t="s">
        <v>393</v>
      </c>
      <c r="D133" s="54" t="s">
        <v>447</v>
      </c>
      <c r="E133" s="54" t="s">
        <v>445</v>
      </c>
      <c r="F133" s="54" t="s">
        <v>448</v>
      </c>
      <c r="G133" s="54" t="s">
        <v>4</v>
      </c>
      <c r="H133" s="54">
        <v>1</v>
      </c>
      <c r="I133" s="54"/>
      <c r="J133" s="210"/>
      <c r="K133" s="62"/>
      <c r="L133" s="62"/>
      <c r="M133" s="62"/>
      <c r="N133" s="80"/>
      <c r="O133" s="62"/>
      <c r="P133" s="62"/>
      <c r="Q133" s="62"/>
      <c r="R133" s="62"/>
      <c r="S133" s="80"/>
    </row>
    <row r="134" spans="1:19" ht="13.5">
      <c r="A134" s="133">
        <v>113</v>
      </c>
      <c r="B134" s="57"/>
      <c r="C134" s="58" t="s">
        <v>384</v>
      </c>
      <c r="D134" s="54">
        <v>125</v>
      </c>
      <c r="E134" s="54" t="s">
        <v>385</v>
      </c>
      <c r="F134" s="54" t="s">
        <v>386</v>
      </c>
      <c r="G134" s="54" t="s">
        <v>4</v>
      </c>
      <c r="H134" s="54">
        <v>1</v>
      </c>
      <c r="I134" s="54"/>
      <c r="J134" s="210"/>
      <c r="K134" s="62"/>
      <c r="L134" s="62"/>
      <c r="M134" s="62"/>
      <c r="N134" s="80"/>
      <c r="O134" s="62"/>
      <c r="P134" s="62"/>
      <c r="Q134" s="62"/>
      <c r="R134" s="62"/>
      <c r="S134" s="80"/>
    </row>
    <row r="135" spans="1:19" ht="13.5">
      <c r="A135" s="133">
        <v>114</v>
      </c>
      <c r="B135" s="57"/>
      <c r="C135" s="58" t="s">
        <v>384</v>
      </c>
      <c r="D135" s="54">
        <v>200</v>
      </c>
      <c r="E135" s="54" t="s">
        <v>385</v>
      </c>
      <c r="F135" s="54" t="s">
        <v>387</v>
      </c>
      <c r="G135" s="54" t="s">
        <v>4</v>
      </c>
      <c r="H135" s="54">
        <v>5</v>
      </c>
      <c r="I135" s="54"/>
      <c r="J135" s="210"/>
      <c r="K135" s="62"/>
      <c r="L135" s="62"/>
      <c r="M135" s="62"/>
      <c r="N135" s="80"/>
      <c r="O135" s="62"/>
      <c r="P135" s="62"/>
      <c r="Q135" s="62"/>
      <c r="R135" s="62"/>
      <c r="S135" s="80"/>
    </row>
    <row r="136" spans="1:19" ht="13.5">
      <c r="A136" s="133">
        <v>115</v>
      </c>
      <c r="B136" s="57"/>
      <c r="C136" s="58" t="s">
        <v>393</v>
      </c>
      <c r="D136" s="54">
        <v>200</v>
      </c>
      <c r="E136" s="54" t="s">
        <v>394</v>
      </c>
      <c r="F136" s="54" t="s">
        <v>449</v>
      </c>
      <c r="G136" s="54" t="s">
        <v>4</v>
      </c>
      <c r="H136" s="54">
        <v>3</v>
      </c>
      <c r="I136" s="54"/>
      <c r="J136" s="210"/>
      <c r="K136" s="62"/>
      <c r="L136" s="62"/>
      <c r="M136" s="62"/>
      <c r="N136" s="80"/>
      <c r="O136" s="62"/>
      <c r="P136" s="62"/>
      <c r="Q136" s="62"/>
      <c r="R136" s="62"/>
      <c r="S136" s="80"/>
    </row>
    <row r="137" spans="1:19" ht="13.5">
      <c r="A137" s="133">
        <v>116</v>
      </c>
      <c r="B137" s="57"/>
      <c r="C137" s="58" t="s">
        <v>393</v>
      </c>
      <c r="D137" s="54">
        <v>125</v>
      </c>
      <c r="E137" s="54" t="s">
        <v>394</v>
      </c>
      <c r="F137" s="54" t="s">
        <v>395</v>
      </c>
      <c r="G137" s="54" t="s">
        <v>4</v>
      </c>
      <c r="H137" s="54">
        <v>2</v>
      </c>
      <c r="I137" s="54"/>
      <c r="J137" s="210"/>
      <c r="K137" s="62"/>
      <c r="L137" s="62"/>
      <c r="M137" s="62"/>
      <c r="N137" s="80"/>
      <c r="O137" s="62"/>
      <c r="P137" s="62"/>
      <c r="Q137" s="62"/>
      <c r="R137" s="62"/>
      <c r="S137" s="80"/>
    </row>
    <row r="138" spans="1:19" ht="13.5">
      <c r="A138" s="133">
        <v>117</v>
      </c>
      <c r="B138" s="57"/>
      <c r="C138" s="58" t="s">
        <v>396</v>
      </c>
      <c r="D138" s="54">
        <v>125</v>
      </c>
      <c r="E138" s="54" t="s">
        <v>397</v>
      </c>
      <c r="F138" s="54" t="s">
        <v>399</v>
      </c>
      <c r="G138" s="54" t="s">
        <v>4</v>
      </c>
      <c r="H138" s="54">
        <v>3</v>
      </c>
      <c r="I138" s="54"/>
      <c r="J138" s="210"/>
      <c r="K138" s="62"/>
      <c r="L138" s="62"/>
      <c r="M138" s="62"/>
      <c r="N138" s="80"/>
      <c r="O138" s="62"/>
      <c r="P138" s="62"/>
      <c r="Q138" s="62"/>
      <c r="R138" s="62"/>
      <c r="S138" s="80"/>
    </row>
    <row r="139" spans="1:19" ht="13.5">
      <c r="A139" s="133">
        <v>118</v>
      </c>
      <c r="B139" s="57"/>
      <c r="C139" s="58" t="s">
        <v>396</v>
      </c>
      <c r="D139" s="54">
        <v>200</v>
      </c>
      <c r="E139" s="54" t="s">
        <v>397</v>
      </c>
      <c r="F139" s="54" t="s">
        <v>401</v>
      </c>
      <c r="G139" s="54" t="s">
        <v>4</v>
      </c>
      <c r="H139" s="54">
        <v>8</v>
      </c>
      <c r="I139" s="54"/>
      <c r="J139" s="210"/>
      <c r="K139" s="62"/>
      <c r="L139" s="62"/>
      <c r="M139" s="62"/>
      <c r="N139" s="80"/>
      <c r="O139" s="62"/>
      <c r="P139" s="62"/>
      <c r="Q139" s="62"/>
      <c r="R139" s="62"/>
      <c r="S139" s="80"/>
    </row>
    <row r="140" spans="1:19" ht="13.5">
      <c r="A140" s="133">
        <v>119</v>
      </c>
      <c r="B140" s="57"/>
      <c r="C140" s="58" t="s">
        <v>450</v>
      </c>
      <c r="D140" s="54">
        <v>125</v>
      </c>
      <c r="E140" s="54" t="s">
        <v>451</v>
      </c>
      <c r="F140" s="54" t="s">
        <v>452</v>
      </c>
      <c r="G140" s="54" t="s">
        <v>6</v>
      </c>
      <c r="H140" s="54">
        <v>1</v>
      </c>
      <c r="I140" s="54"/>
      <c r="J140" s="210"/>
      <c r="K140" s="62"/>
      <c r="L140" s="62"/>
      <c r="M140" s="62"/>
      <c r="N140" s="80"/>
      <c r="O140" s="62"/>
      <c r="P140" s="62"/>
      <c r="Q140" s="62"/>
      <c r="R140" s="62"/>
      <c r="S140" s="80"/>
    </row>
    <row r="141" spans="1:19" ht="13.5">
      <c r="A141" s="133">
        <v>120</v>
      </c>
      <c r="B141" s="57"/>
      <c r="C141" s="58" t="s">
        <v>450</v>
      </c>
      <c r="D141" s="54">
        <v>160</v>
      </c>
      <c r="E141" s="54" t="s">
        <v>451</v>
      </c>
      <c r="F141" s="54" t="s">
        <v>453</v>
      </c>
      <c r="G141" s="54" t="s">
        <v>6</v>
      </c>
      <c r="H141" s="54">
        <v>2</v>
      </c>
      <c r="I141" s="54"/>
      <c r="J141" s="210"/>
      <c r="K141" s="62"/>
      <c r="L141" s="62"/>
      <c r="M141" s="62"/>
      <c r="N141" s="80"/>
      <c r="O141" s="62"/>
      <c r="P141" s="62"/>
      <c r="Q141" s="62"/>
      <c r="R141" s="62"/>
      <c r="S141" s="80"/>
    </row>
    <row r="142" spans="1:19" ht="27">
      <c r="A142" s="133">
        <v>121</v>
      </c>
      <c r="B142" s="57"/>
      <c r="C142" s="58" t="s">
        <v>789</v>
      </c>
      <c r="D142" s="54">
        <v>250</v>
      </c>
      <c r="E142" s="54" t="s">
        <v>451</v>
      </c>
      <c r="F142" s="54" t="s">
        <v>454</v>
      </c>
      <c r="G142" s="54" t="s">
        <v>6</v>
      </c>
      <c r="H142" s="54">
        <v>1</v>
      </c>
      <c r="I142" s="54"/>
      <c r="J142" s="210"/>
      <c r="K142" s="62"/>
      <c r="L142" s="62"/>
      <c r="M142" s="62"/>
      <c r="N142" s="80"/>
      <c r="O142" s="62"/>
      <c r="P142" s="62"/>
      <c r="Q142" s="62"/>
      <c r="R142" s="62"/>
      <c r="S142" s="80"/>
    </row>
    <row r="143" spans="1:19" ht="27">
      <c r="A143" s="133">
        <v>122</v>
      </c>
      <c r="B143" s="57"/>
      <c r="C143" s="58" t="s">
        <v>790</v>
      </c>
      <c r="D143" s="54">
        <v>315</v>
      </c>
      <c r="E143" s="54" t="s">
        <v>451</v>
      </c>
      <c r="F143" s="54" t="s">
        <v>455</v>
      </c>
      <c r="G143" s="54" t="s">
        <v>6</v>
      </c>
      <c r="H143" s="54">
        <v>1</v>
      </c>
      <c r="I143" s="54"/>
      <c r="J143" s="210"/>
      <c r="K143" s="62"/>
      <c r="L143" s="62"/>
      <c r="M143" s="62"/>
      <c r="N143" s="80"/>
      <c r="O143" s="62"/>
      <c r="P143" s="62"/>
      <c r="Q143" s="62"/>
      <c r="R143" s="62"/>
      <c r="S143" s="80"/>
    </row>
    <row r="144" spans="1:19" ht="27">
      <c r="A144" s="133">
        <v>123</v>
      </c>
      <c r="B144" s="57"/>
      <c r="C144" s="58" t="s">
        <v>988</v>
      </c>
      <c r="D144" s="54">
        <v>200</v>
      </c>
      <c r="E144" s="54" t="s">
        <v>402</v>
      </c>
      <c r="F144" s="54" t="s">
        <v>403</v>
      </c>
      <c r="G144" s="54" t="s">
        <v>6</v>
      </c>
      <c r="H144" s="54">
        <v>2</v>
      </c>
      <c r="I144" s="54"/>
      <c r="J144" s="210"/>
      <c r="K144" s="62"/>
      <c r="L144" s="62"/>
      <c r="M144" s="62"/>
      <c r="N144" s="80"/>
      <c r="O144" s="62"/>
      <c r="P144" s="62"/>
      <c r="Q144" s="62"/>
      <c r="R144" s="62"/>
      <c r="S144" s="80"/>
    </row>
    <row r="145" spans="1:19" ht="27" customHeight="1">
      <c r="A145" s="133">
        <v>124</v>
      </c>
      <c r="B145" s="57"/>
      <c r="C145" s="58" t="s">
        <v>1012</v>
      </c>
      <c r="D145" s="54">
        <v>250</v>
      </c>
      <c r="E145" s="54" t="s">
        <v>402</v>
      </c>
      <c r="F145" s="54" t="s">
        <v>404</v>
      </c>
      <c r="G145" s="54" t="s">
        <v>6</v>
      </c>
      <c r="H145" s="54">
        <v>2</v>
      </c>
      <c r="I145" s="54"/>
      <c r="J145" s="210"/>
      <c r="K145" s="62"/>
      <c r="L145" s="62"/>
      <c r="M145" s="62"/>
      <c r="N145" s="80"/>
      <c r="O145" s="62"/>
      <c r="P145" s="62"/>
      <c r="Q145" s="62"/>
      <c r="R145" s="62"/>
      <c r="S145" s="80"/>
    </row>
    <row r="146" spans="1:19" ht="27" customHeight="1">
      <c r="A146" s="133">
        <v>125</v>
      </c>
      <c r="B146" s="57"/>
      <c r="C146" s="58" t="s">
        <v>1013</v>
      </c>
      <c r="D146" s="54">
        <v>400</v>
      </c>
      <c r="E146" s="54" t="s">
        <v>402</v>
      </c>
      <c r="F146" s="54" t="s">
        <v>456</v>
      </c>
      <c r="G146" s="54" t="s">
        <v>6</v>
      </c>
      <c r="H146" s="54">
        <v>4</v>
      </c>
      <c r="I146" s="54"/>
      <c r="J146" s="210"/>
      <c r="K146" s="62"/>
      <c r="L146" s="62"/>
      <c r="M146" s="62"/>
      <c r="N146" s="80"/>
      <c r="O146" s="62"/>
      <c r="P146" s="62"/>
      <c r="Q146" s="62"/>
      <c r="R146" s="62"/>
      <c r="S146" s="80"/>
    </row>
    <row r="147" spans="1:19" ht="13.5">
      <c r="A147" s="133">
        <v>126</v>
      </c>
      <c r="B147" s="57"/>
      <c r="C147" s="58" t="s">
        <v>407</v>
      </c>
      <c r="D147" s="54">
        <v>160</v>
      </c>
      <c r="E147" s="54" t="s">
        <v>410</v>
      </c>
      <c r="F147" s="54" t="s">
        <v>457</v>
      </c>
      <c r="G147" s="54" t="s">
        <v>4</v>
      </c>
      <c r="H147" s="54">
        <v>1</v>
      </c>
      <c r="I147" s="54"/>
      <c r="J147" s="210"/>
      <c r="K147" s="62"/>
      <c r="L147" s="62"/>
      <c r="M147" s="62"/>
      <c r="N147" s="80"/>
      <c r="O147" s="62"/>
      <c r="P147" s="62"/>
      <c r="Q147" s="62"/>
      <c r="R147" s="62"/>
      <c r="S147" s="80"/>
    </row>
    <row r="148" spans="1:19" ht="13.5">
      <c r="A148" s="133">
        <v>127</v>
      </c>
      <c r="B148" s="57"/>
      <c r="C148" s="58" t="s">
        <v>407</v>
      </c>
      <c r="D148" s="54">
        <v>630</v>
      </c>
      <c r="E148" s="54" t="s">
        <v>410</v>
      </c>
      <c r="F148" s="54" t="s">
        <v>412</v>
      </c>
      <c r="G148" s="54" t="s">
        <v>4</v>
      </c>
      <c r="H148" s="54">
        <v>6</v>
      </c>
      <c r="I148" s="54"/>
      <c r="J148" s="210"/>
      <c r="K148" s="62"/>
      <c r="L148" s="62"/>
      <c r="M148" s="62"/>
      <c r="N148" s="80"/>
      <c r="O148" s="62"/>
      <c r="P148" s="62"/>
      <c r="Q148" s="62"/>
      <c r="R148" s="62"/>
      <c r="S148" s="80"/>
    </row>
    <row r="149" spans="1:19" ht="13.5">
      <c r="A149" s="133">
        <v>128</v>
      </c>
      <c r="B149" s="57"/>
      <c r="C149" s="58" t="s">
        <v>407</v>
      </c>
      <c r="D149" s="54" t="s">
        <v>439</v>
      </c>
      <c r="E149" s="54" t="s">
        <v>458</v>
      </c>
      <c r="F149" s="54" t="s">
        <v>459</v>
      </c>
      <c r="G149" s="54" t="s">
        <v>4</v>
      </c>
      <c r="H149" s="54">
        <v>2</v>
      </c>
      <c r="I149" s="54"/>
      <c r="J149" s="210"/>
      <c r="K149" s="62"/>
      <c r="L149" s="62"/>
      <c r="M149" s="62"/>
      <c r="N149" s="80"/>
      <c r="O149" s="62"/>
      <c r="P149" s="62"/>
      <c r="Q149" s="62"/>
      <c r="R149" s="62"/>
      <c r="S149" s="80"/>
    </row>
    <row r="150" spans="1:19" ht="13.5">
      <c r="A150" s="133">
        <v>129</v>
      </c>
      <c r="B150" s="57"/>
      <c r="C150" s="58" t="s">
        <v>413</v>
      </c>
      <c r="D150" s="54">
        <v>630</v>
      </c>
      <c r="E150" s="54" t="s">
        <v>460</v>
      </c>
      <c r="F150" s="54" t="s">
        <v>461</v>
      </c>
      <c r="G150" s="54" t="s">
        <v>4</v>
      </c>
      <c r="H150" s="54">
        <v>2</v>
      </c>
      <c r="I150" s="54"/>
      <c r="J150" s="210"/>
      <c r="K150" s="62"/>
      <c r="L150" s="62"/>
      <c r="M150" s="62"/>
      <c r="N150" s="80"/>
      <c r="O150" s="62"/>
      <c r="P150" s="62"/>
      <c r="Q150" s="62"/>
      <c r="R150" s="62"/>
      <c r="S150" s="80"/>
    </row>
    <row r="151" spans="1:19" ht="13.5">
      <c r="A151" s="133">
        <v>130</v>
      </c>
      <c r="B151" s="57"/>
      <c r="C151" s="58" t="s">
        <v>416</v>
      </c>
      <c r="D151" s="54">
        <v>630</v>
      </c>
      <c r="E151" s="54" t="s">
        <v>417</v>
      </c>
      <c r="F151" s="54" t="s">
        <v>418</v>
      </c>
      <c r="G151" s="54" t="s">
        <v>4</v>
      </c>
      <c r="H151" s="54">
        <v>1</v>
      </c>
      <c r="I151" s="54"/>
      <c r="J151" s="210"/>
      <c r="K151" s="62"/>
      <c r="L151" s="62"/>
      <c r="M151" s="62"/>
      <c r="N151" s="80"/>
      <c r="O151" s="62"/>
      <c r="P151" s="62"/>
      <c r="Q151" s="62"/>
      <c r="R151" s="62"/>
      <c r="S151" s="80"/>
    </row>
    <row r="152" spans="1:19" ht="13.5">
      <c r="A152" s="133">
        <v>131</v>
      </c>
      <c r="B152" s="57"/>
      <c r="C152" s="58" t="s">
        <v>419</v>
      </c>
      <c r="D152" s="54">
        <v>630</v>
      </c>
      <c r="E152" s="54" t="s">
        <v>420</v>
      </c>
      <c r="F152" s="54" t="s">
        <v>421</v>
      </c>
      <c r="G152" s="54" t="s">
        <v>4</v>
      </c>
      <c r="H152" s="54">
        <v>1</v>
      </c>
      <c r="I152" s="54"/>
      <c r="J152" s="210"/>
      <c r="K152" s="62"/>
      <c r="L152" s="62"/>
      <c r="M152" s="62"/>
      <c r="N152" s="80"/>
      <c r="O152" s="62"/>
      <c r="P152" s="62"/>
      <c r="Q152" s="62"/>
      <c r="R152" s="62"/>
      <c r="S152" s="80"/>
    </row>
    <row r="153" spans="1:19" ht="13.5">
      <c r="A153" s="133">
        <v>132</v>
      </c>
      <c r="B153" s="57"/>
      <c r="C153" s="58" t="s">
        <v>424</v>
      </c>
      <c r="D153" s="362"/>
      <c r="E153" s="54"/>
      <c r="F153" s="54"/>
      <c r="G153" s="54" t="s">
        <v>6</v>
      </c>
      <c r="H153" s="362">
        <v>1</v>
      </c>
      <c r="I153" s="54"/>
      <c r="J153" s="210"/>
      <c r="K153" s="62"/>
      <c r="L153" s="62"/>
      <c r="M153" s="62"/>
      <c r="N153" s="80"/>
      <c r="O153" s="62"/>
      <c r="P153" s="62"/>
      <c r="Q153" s="62"/>
      <c r="R153" s="62"/>
      <c r="S153" s="80"/>
    </row>
    <row r="154" spans="1:19" ht="13.5">
      <c r="A154" s="133">
        <v>133</v>
      </c>
      <c r="B154" s="57"/>
      <c r="C154" s="58" t="s">
        <v>425</v>
      </c>
      <c r="D154" s="362"/>
      <c r="E154" s="54"/>
      <c r="F154" s="54"/>
      <c r="G154" s="54" t="s">
        <v>4</v>
      </c>
      <c r="H154" s="54">
        <v>1</v>
      </c>
      <c r="I154" s="54"/>
      <c r="J154" s="210"/>
      <c r="K154" s="62"/>
      <c r="L154" s="209"/>
      <c r="M154" s="62"/>
      <c r="N154" s="80"/>
      <c r="O154" s="62"/>
      <c r="P154" s="62"/>
      <c r="Q154" s="62"/>
      <c r="R154" s="62"/>
      <c r="S154" s="80"/>
    </row>
    <row r="155" spans="1:19" ht="27">
      <c r="A155" s="133">
        <v>134</v>
      </c>
      <c r="B155" s="57"/>
      <c r="C155" s="58" t="s">
        <v>787</v>
      </c>
      <c r="D155" s="362"/>
      <c r="E155" s="54"/>
      <c r="F155" s="54"/>
      <c r="G155" s="54" t="s">
        <v>6</v>
      </c>
      <c r="H155" s="54">
        <v>1</v>
      </c>
      <c r="I155" s="54"/>
      <c r="J155" s="210"/>
      <c r="K155" s="62"/>
      <c r="L155" s="209"/>
      <c r="M155" s="62"/>
      <c r="N155" s="80"/>
      <c r="O155" s="62"/>
      <c r="P155" s="62"/>
      <c r="Q155" s="62"/>
      <c r="R155" s="62"/>
      <c r="S155" s="80"/>
    </row>
    <row r="156" spans="1:19" ht="13.5">
      <c r="A156" s="133"/>
      <c r="B156" s="57"/>
      <c r="C156" s="136" t="s">
        <v>462</v>
      </c>
      <c r="D156" s="366"/>
      <c r="E156" s="367"/>
      <c r="F156" s="367"/>
      <c r="G156" s="367"/>
      <c r="H156" s="366"/>
      <c r="I156" s="54"/>
      <c r="J156" s="210"/>
      <c r="K156" s="62"/>
      <c r="L156" s="62"/>
      <c r="M156" s="62"/>
      <c r="N156" s="80"/>
      <c r="O156" s="62"/>
      <c r="P156" s="62"/>
      <c r="Q156" s="62"/>
      <c r="R156" s="62"/>
      <c r="S156" s="80"/>
    </row>
    <row r="157" spans="1:19" ht="132.75" customHeight="1">
      <c r="A157" s="54">
        <v>135</v>
      </c>
      <c r="B157" s="57"/>
      <c r="C157" s="363" t="s">
        <v>991</v>
      </c>
      <c r="D157" s="8" t="s">
        <v>463</v>
      </c>
      <c r="E157" s="59" t="s">
        <v>464</v>
      </c>
      <c r="F157" s="59" t="s">
        <v>465</v>
      </c>
      <c r="G157" s="54" t="s">
        <v>6</v>
      </c>
      <c r="H157" s="362">
        <v>1</v>
      </c>
      <c r="I157" s="54"/>
      <c r="J157" s="210"/>
      <c r="K157" s="62"/>
      <c r="L157" s="62"/>
      <c r="M157" s="62"/>
      <c r="N157" s="80"/>
      <c r="O157" s="62"/>
      <c r="P157" s="62"/>
      <c r="Q157" s="62"/>
      <c r="R157" s="62"/>
      <c r="S157" s="80"/>
    </row>
    <row r="158" spans="1:19" ht="13.5">
      <c r="A158" s="54">
        <v>136</v>
      </c>
      <c r="B158" s="57"/>
      <c r="C158" s="365" t="s">
        <v>346</v>
      </c>
      <c r="D158" s="54">
        <v>125</v>
      </c>
      <c r="E158" s="54" t="s">
        <v>347</v>
      </c>
      <c r="F158" s="54" t="s">
        <v>349</v>
      </c>
      <c r="G158" s="54" t="s">
        <v>120</v>
      </c>
      <c r="H158" s="54">
        <v>3</v>
      </c>
      <c r="I158" s="54"/>
      <c r="J158" s="210"/>
      <c r="K158" s="62"/>
      <c r="L158" s="62"/>
      <c r="M158" s="62"/>
      <c r="N158" s="80"/>
      <c r="O158" s="62"/>
      <c r="P158" s="62"/>
      <c r="Q158" s="62"/>
      <c r="R158" s="62"/>
      <c r="S158" s="80"/>
    </row>
    <row r="159" spans="1:19" ht="13.5">
      <c r="A159" s="54">
        <v>137</v>
      </c>
      <c r="B159" s="57"/>
      <c r="C159" s="365" t="s">
        <v>346</v>
      </c>
      <c r="D159" s="54">
        <v>250</v>
      </c>
      <c r="E159" s="54" t="s">
        <v>347</v>
      </c>
      <c r="F159" s="54" t="s">
        <v>352</v>
      </c>
      <c r="G159" s="54" t="s">
        <v>120</v>
      </c>
      <c r="H159" s="54">
        <v>7</v>
      </c>
      <c r="I159" s="54"/>
      <c r="J159" s="210"/>
      <c r="K159" s="62"/>
      <c r="L159" s="62"/>
      <c r="M159" s="62"/>
      <c r="N159" s="80"/>
      <c r="O159" s="62"/>
      <c r="P159" s="62"/>
      <c r="Q159" s="62"/>
      <c r="R159" s="62"/>
      <c r="S159" s="80"/>
    </row>
    <row r="160" spans="1:19" ht="13.5">
      <c r="A160" s="54">
        <v>138</v>
      </c>
      <c r="B160" s="57"/>
      <c r="C160" s="365" t="s">
        <v>346</v>
      </c>
      <c r="D160" s="54">
        <v>315</v>
      </c>
      <c r="E160" s="54" t="s">
        <v>347</v>
      </c>
      <c r="F160" s="54" t="s">
        <v>353</v>
      </c>
      <c r="G160" s="54" t="s">
        <v>120</v>
      </c>
      <c r="H160" s="54">
        <v>10</v>
      </c>
      <c r="I160" s="54"/>
      <c r="J160" s="210"/>
      <c r="K160" s="62"/>
      <c r="L160" s="62"/>
      <c r="M160" s="62"/>
      <c r="N160" s="80"/>
      <c r="O160" s="62"/>
      <c r="P160" s="62"/>
      <c r="Q160" s="62"/>
      <c r="R160" s="62"/>
      <c r="S160" s="80"/>
    </row>
    <row r="161" spans="1:19" ht="13.5">
      <c r="A161" s="133">
        <v>139</v>
      </c>
      <c r="B161" s="57"/>
      <c r="C161" s="365" t="s">
        <v>346</v>
      </c>
      <c r="D161" s="54">
        <v>400</v>
      </c>
      <c r="E161" s="54" t="s">
        <v>347</v>
      </c>
      <c r="F161" s="54" t="s">
        <v>354</v>
      </c>
      <c r="G161" s="54" t="s">
        <v>120</v>
      </c>
      <c r="H161" s="54">
        <v>77</v>
      </c>
      <c r="I161" s="54"/>
      <c r="J161" s="210"/>
      <c r="K161" s="62"/>
      <c r="L161" s="62"/>
      <c r="M161" s="62"/>
      <c r="N161" s="80"/>
      <c r="O161" s="62"/>
      <c r="P161" s="62"/>
      <c r="Q161" s="62"/>
      <c r="R161" s="62"/>
      <c r="S161" s="80"/>
    </row>
    <row r="162" spans="1:19" ht="13.5">
      <c r="A162" s="133">
        <v>140</v>
      </c>
      <c r="B162" s="57"/>
      <c r="C162" s="365" t="s">
        <v>346</v>
      </c>
      <c r="D162" s="54" t="s">
        <v>340</v>
      </c>
      <c r="E162" s="54" t="s">
        <v>358</v>
      </c>
      <c r="F162" s="54" t="s">
        <v>366</v>
      </c>
      <c r="G162" s="54" t="s">
        <v>120</v>
      </c>
      <c r="H162" s="54">
        <v>3</v>
      </c>
      <c r="I162" s="54"/>
      <c r="J162" s="210"/>
      <c r="K162" s="62"/>
      <c r="L162" s="62"/>
      <c r="M162" s="62"/>
      <c r="N162" s="80"/>
      <c r="O162" s="62"/>
      <c r="P162" s="62"/>
      <c r="Q162" s="62"/>
      <c r="R162" s="62"/>
      <c r="S162" s="80"/>
    </row>
    <row r="163" spans="1:19" ht="13.5">
      <c r="A163" s="133">
        <v>141</v>
      </c>
      <c r="B163" s="57"/>
      <c r="C163" s="365" t="s">
        <v>346</v>
      </c>
      <c r="D163" s="54" t="s">
        <v>376</v>
      </c>
      <c r="E163" s="54" t="s">
        <v>358</v>
      </c>
      <c r="F163" s="54" t="s">
        <v>377</v>
      </c>
      <c r="G163" s="54" t="s">
        <v>120</v>
      </c>
      <c r="H163" s="54">
        <v>1</v>
      </c>
      <c r="I163" s="54"/>
      <c r="J163" s="210"/>
      <c r="K163" s="62"/>
      <c r="L163" s="62"/>
      <c r="M163" s="62"/>
      <c r="N163" s="80"/>
      <c r="O163" s="62"/>
      <c r="P163" s="62"/>
      <c r="Q163" s="62"/>
      <c r="R163" s="62"/>
      <c r="S163" s="80"/>
    </row>
    <row r="164" spans="1:19" ht="13.5">
      <c r="A164" s="133">
        <v>142</v>
      </c>
      <c r="B164" s="57"/>
      <c r="C164" s="58" t="s">
        <v>380</v>
      </c>
      <c r="D164" s="362"/>
      <c r="E164" s="54"/>
      <c r="F164" s="54"/>
      <c r="G164" s="54" t="s">
        <v>6</v>
      </c>
      <c r="H164" s="362">
        <v>15</v>
      </c>
      <c r="I164" s="54"/>
      <c r="J164" s="210"/>
      <c r="K164" s="62"/>
      <c r="L164" s="62"/>
      <c r="M164" s="62"/>
      <c r="N164" s="80"/>
      <c r="O164" s="62"/>
      <c r="P164" s="62"/>
      <c r="Q164" s="62"/>
      <c r="R164" s="62"/>
      <c r="S164" s="80"/>
    </row>
    <row r="165" spans="1:19" ht="13.5">
      <c r="A165" s="133">
        <v>143</v>
      </c>
      <c r="B165" s="57"/>
      <c r="C165" s="58" t="s">
        <v>381</v>
      </c>
      <c r="D165" s="362"/>
      <c r="E165" s="54"/>
      <c r="F165" s="54"/>
      <c r="G165" s="54" t="s">
        <v>6</v>
      </c>
      <c r="H165" s="362">
        <v>5</v>
      </c>
      <c r="I165" s="54"/>
      <c r="J165" s="210"/>
      <c r="K165" s="62"/>
      <c r="L165" s="62"/>
      <c r="M165" s="62"/>
      <c r="N165" s="80"/>
      <c r="O165" s="62"/>
      <c r="P165" s="62"/>
      <c r="Q165" s="62"/>
      <c r="R165" s="62"/>
      <c r="S165" s="80"/>
    </row>
    <row r="166" spans="1:19" ht="13.5">
      <c r="A166" s="133">
        <v>144</v>
      </c>
      <c r="B166" s="57"/>
      <c r="C166" s="58" t="s">
        <v>382</v>
      </c>
      <c r="D166" s="54">
        <v>250</v>
      </c>
      <c r="E166" s="54" t="s">
        <v>347</v>
      </c>
      <c r="F166" s="54" t="s">
        <v>442</v>
      </c>
      <c r="G166" s="54" t="s">
        <v>4</v>
      </c>
      <c r="H166" s="54">
        <v>1</v>
      </c>
      <c r="I166" s="54"/>
      <c r="J166" s="210"/>
      <c r="K166" s="62"/>
      <c r="L166" s="62"/>
      <c r="M166" s="62"/>
      <c r="N166" s="80"/>
      <c r="O166" s="62"/>
      <c r="P166" s="62"/>
      <c r="Q166" s="62"/>
      <c r="R166" s="62"/>
      <c r="S166" s="80"/>
    </row>
    <row r="167" spans="1:19" ht="13.5">
      <c r="A167" s="133">
        <v>145</v>
      </c>
      <c r="B167" s="57"/>
      <c r="C167" s="58" t="s">
        <v>382</v>
      </c>
      <c r="D167" s="54">
        <v>315</v>
      </c>
      <c r="E167" s="54" t="s">
        <v>347</v>
      </c>
      <c r="F167" s="54" t="s">
        <v>466</v>
      </c>
      <c r="G167" s="54" t="s">
        <v>4</v>
      </c>
      <c r="H167" s="54">
        <v>1</v>
      </c>
      <c r="I167" s="54"/>
      <c r="J167" s="210"/>
      <c r="K167" s="62"/>
      <c r="L167" s="62"/>
      <c r="M167" s="62"/>
      <c r="N167" s="80"/>
      <c r="O167" s="62"/>
      <c r="P167" s="62"/>
      <c r="Q167" s="62"/>
      <c r="R167" s="62"/>
      <c r="S167" s="80"/>
    </row>
    <row r="168" spans="1:19" ht="13.5">
      <c r="A168" s="133">
        <v>146</v>
      </c>
      <c r="B168" s="57"/>
      <c r="C168" s="58" t="s">
        <v>467</v>
      </c>
      <c r="D168" s="54" t="s">
        <v>365</v>
      </c>
      <c r="E168" s="54" t="s">
        <v>388</v>
      </c>
      <c r="F168" s="54" t="s">
        <v>390</v>
      </c>
      <c r="G168" s="54" t="s">
        <v>4</v>
      </c>
      <c r="H168" s="54">
        <v>5</v>
      </c>
      <c r="I168" s="54"/>
      <c r="J168" s="210"/>
      <c r="K168" s="62"/>
      <c r="L168" s="62"/>
      <c r="M168" s="62"/>
      <c r="N168" s="80"/>
      <c r="O168" s="62"/>
      <c r="P168" s="62"/>
      <c r="Q168" s="62"/>
      <c r="R168" s="62"/>
      <c r="S168" s="80"/>
    </row>
    <row r="169" spans="1:19" ht="13.5">
      <c r="A169" s="133">
        <v>147</v>
      </c>
      <c r="B169" s="57"/>
      <c r="C169" s="58" t="s">
        <v>391</v>
      </c>
      <c r="D169" s="54" t="s">
        <v>365</v>
      </c>
      <c r="E169" s="54" t="s">
        <v>392</v>
      </c>
      <c r="F169" s="54" t="s">
        <v>468</v>
      </c>
      <c r="G169" s="54" t="s">
        <v>4</v>
      </c>
      <c r="H169" s="54">
        <v>4</v>
      </c>
      <c r="I169" s="54"/>
      <c r="J169" s="210"/>
      <c r="K169" s="62"/>
      <c r="L169" s="62"/>
      <c r="M169" s="62"/>
      <c r="N169" s="80"/>
      <c r="O169" s="62"/>
      <c r="P169" s="62"/>
      <c r="Q169" s="62"/>
      <c r="R169" s="62"/>
      <c r="S169" s="80"/>
    </row>
    <row r="170" spans="1:19" ht="13.5">
      <c r="A170" s="133">
        <v>148</v>
      </c>
      <c r="B170" s="57"/>
      <c r="C170" s="58" t="s">
        <v>384</v>
      </c>
      <c r="D170" s="54">
        <v>100</v>
      </c>
      <c r="E170" s="54" t="s">
        <v>394</v>
      </c>
      <c r="F170" s="54" t="s">
        <v>469</v>
      </c>
      <c r="G170" s="54" t="s">
        <v>4</v>
      </c>
      <c r="H170" s="54">
        <v>1</v>
      </c>
      <c r="I170" s="54"/>
      <c r="J170" s="210"/>
      <c r="K170" s="62"/>
      <c r="L170" s="62"/>
      <c r="M170" s="62"/>
      <c r="N170" s="80"/>
      <c r="O170" s="62"/>
      <c r="P170" s="62"/>
      <c r="Q170" s="62"/>
      <c r="R170" s="62"/>
      <c r="S170" s="80"/>
    </row>
    <row r="171" spans="1:19" ht="13.5">
      <c r="A171" s="133">
        <v>149</v>
      </c>
      <c r="B171" s="57"/>
      <c r="C171" s="58" t="s">
        <v>396</v>
      </c>
      <c r="D171" s="54">
        <v>125</v>
      </c>
      <c r="E171" s="54" t="s">
        <v>397</v>
      </c>
      <c r="F171" s="54" t="s">
        <v>399</v>
      </c>
      <c r="G171" s="54" t="s">
        <v>4</v>
      </c>
      <c r="H171" s="54">
        <v>1</v>
      </c>
      <c r="I171" s="54"/>
      <c r="J171" s="210"/>
      <c r="K171" s="62"/>
      <c r="L171" s="62"/>
      <c r="M171" s="62"/>
      <c r="N171" s="80"/>
      <c r="O171" s="62"/>
      <c r="P171" s="62"/>
      <c r="Q171" s="62"/>
      <c r="R171" s="62"/>
      <c r="S171" s="80"/>
    </row>
    <row r="172" spans="1:19" ht="13.5">
      <c r="A172" s="133">
        <v>150</v>
      </c>
      <c r="B172" s="57"/>
      <c r="C172" s="58" t="s">
        <v>407</v>
      </c>
      <c r="D172" s="54">
        <v>400</v>
      </c>
      <c r="E172" s="54" t="s">
        <v>410</v>
      </c>
      <c r="F172" s="54" t="s">
        <v>470</v>
      </c>
      <c r="G172" s="54" t="s">
        <v>4</v>
      </c>
      <c r="H172" s="54">
        <v>10</v>
      </c>
      <c r="I172" s="54"/>
      <c r="J172" s="210"/>
      <c r="K172" s="62"/>
      <c r="L172" s="62"/>
      <c r="M172" s="62"/>
      <c r="N172" s="80"/>
      <c r="O172" s="62"/>
      <c r="P172" s="62"/>
      <c r="Q172" s="62"/>
      <c r="R172" s="62"/>
      <c r="S172" s="80"/>
    </row>
    <row r="173" spans="1:19" ht="13.5">
      <c r="A173" s="133">
        <v>151</v>
      </c>
      <c r="B173" s="57"/>
      <c r="C173" s="58" t="s">
        <v>413</v>
      </c>
      <c r="D173" s="54">
        <v>400</v>
      </c>
      <c r="E173" s="54" t="s">
        <v>460</v>
      </c>
      <c r="F173" s="54" t="s">
        <v>471</v>
      </c>
      <c r="G173" s="54" t="s">
        <v>4</v>
      </c>
      <c r="H173" s="54">
        <v>2</v>
      </c>
      <c r="I173" s="54"/>
      <c r="J173" s="210"/>
      <c r="K173" s="62"/>
      <c r="L173" s="62"/>
      <c r="M173" s="62"/>
      <c r="N173" s="80"/>
      <c r="O173" s="62"/>
      <c r="P173" s="62"/>
      <c r="Q173" s="62"/>
      <c r="R173" s="62"/>
      <c r="S173" s="80"/>
    </row>
    <row r="174" spans="1:19" ht="13.5">
      <c r="A174" s="133">
        <v>152</v>
      </c>
      <c r="B174" s="57"/>
      <c r="C174" s="58" t="s">
        <v>416</v>
      </c>
      <c r="D174" s="54">
        <v>400</v>
      </c>
      <c r="E174" s="54" t="s">
        <v>417</v>
      </c>
      <c r="F174" s="54" t="s">
        <v>472</v>
      </c>
      <c r="G174" s="54" t="s">
        <v>4</v>
      </c>
      <c r="H174" s="54">
        <v>1</v>
      </c>
      <c r="I174" s="54"/>
      <c r="J174" s="210"/>
      <c r="K174" s="62"/>
      <c r="L174" s="62"/>
      <c r="M174" s="62"/>
      <c r="N174" s="80"/>
      <c r="O174" s="62"/>
      <c r="P174" s="62"/>
      <c r="Q174" s="62"/>
      <c r="R174" s="62"/>
      <c r="S174" s="80"/>
    </row>
    <row r="175" spans="1:19" ht="13.5">
      <c r="A175" s="133">
        <v>153</v>
      </c>
      <c r="B175" s="57"/>
      <c r="C175" s="58" t="s">
        <v>419</v>
      </c>
      <c r="D175" s="54">
        <v>400</v>
      </c>
      <c r="E175" s="54" t="s">
        <v>420</v>
      </c>
      <c r="F175" s="54" t="s">
        <v>473</v>
      </c>
      <c r="G175" s="54" t="s">
        <v>4</v>
      </c>
      <c r="H175" s="54">
        <v>1</v>
      </c>
      <c r="I175" s="54"/>
      <c r="J175" s="210"/>
      <c r="K175" s="62"/>
      <c r="L175" s="62"/>
      <c r="M175" s="62"/>
      <c r="N175" s="80"/>
      <c r="O175" s="62"/>
      <c r="P175" s="62"/>
      <c r="Q175" s="62"/>
      <c r="R175" s="62"/>
      <c r="S175" s="80"/>
    </row>
    <row r="176" spans="1:19" ht="13.5">
      <c r="A176" s="133">
        <v>154</v>
      </c>
      <c r="B176" s="57"/>
      <c r="C176" s="58" t="s">
        <v>424</v>
      </c>
      <c r="D176" s="362"/>
      <c r="E176" s="54"/>
      <c r="F176" s="54"/>
      <c r="G176" s="54" t="s">
        <v>6</v>
      </c>
      <c r="H176" s="362">
        <v>1</v>
      </c>
      <c r="I176" s="54"/>
      <c r="J176" s="210"/>
      <c r="K176" s="62"/>
      <c r="L176" s="62"/>
      <c r="M176" s="62"/>
      <c r="N176" s="80"/>
      <c r="O176" s="62"/>
      <c r="P176" s="62"/>
      <c r="Q176" s="62"/>
      <c r="R176" s="62"/>
      <c r="S176" s="80"/>
    </row>
    <row r="177" spans="1:19" ht="13.5">
      <c r="A177" s="133">
        <v>155</v>
      </c>
      <c r="B177" s="57"/>
      <c r="C177" s="58" t="s">
        <v>425</v>
      </c>
      <c r="D177" s="362"/>
      <c r="E177" s="54"/>
      <c r="F177" s="54"/>
      <c r="G177" s="54" t="s">
        <v>4</v>
      </c>
      <c r="H177" s="367">
        <v>1</v>
      </c>
      <c r="I177" s="54"/>
      <c r="J177" s="210"/>
      <c r="K177" s="62"/>
      <c r="L177" s="10"/>
      <c r="M177" s="62"/>
      <c r="N177" s="80"/>
      <c r="O177" s="62"/>
      <c r="P177" s="62"/>
      <c r="Q177" s="62"/>
      <c r="R177" s="62"/>
      <c r="S177" s="80"/>
    </row>
    <row r="178" spans="1:19" ht="27">
      <c r="A178" s="133">
        <v>156</v>
      </c>
      <c r="B178" s="57"/>
      <c r="C178" s="58" t="s">
        <v>787</v>
      </c>
      <c r="D178" s="362"/>
      <c r="E178" s="54"/>
      <c r="F178" s="54"/>
      <c r="G178" s="54" t="s">
        <v>6</v>
      </c>
      <c r="H178" s="54">
        <v>1</v>
      </c>
      <c r="I178" s="54"/>
      <c r="J178" s="210"/>
      <c r="K178" s="62"/>
      <c r="L178" s="10"/>
      <c r="M178" s="62"/>
      <c r="N178" s="80"/>
      <c r="O178" s="62"/>
      <c r="P178" s="62"/>
      <c r="Q178" s="62"/>
      <c r="R178" s="62"/>
      <c r="S178" s="80"/>
    </row>
    <row r="179" spans="1:19" ht="13.5">
      <c r="A179" s="133"/>
      <c r="B179" s="57"/>
      <c r="C179" s="136" t="s">
        <v>474</v>
      </c>
      <c r="D179" s="362"/>
      <c r="E179" s="54"/>
      <c r="F179" s="54"/>
      <c r="G179" s="54"/>
      <c r="H179" s="362"/>
      <c r="I179" s="54"/>
      <c r="J179" s="210"/>
      <c r="K179" s="62"/>
      <c r="L179" s="62"/>
      <c r="M179" s="62"/>
      <c r="N179" s="80"/>
      <c r="O179" s="62"/>
      <c r="P179" s="62"/>
      <c r="Q179" s="62"/>
      <c r="R179" s="62"/>
      <c r="S179" s="80"/>
    </row>
    <row r="180" spans="1:19" ht="13.5">
      <c r="A180" s="54">
        <v>157</v>
      </c>
      <c r="B180" s="57"/>
      <c r="C180" s="58" t="s">
        <v>475</v>
      </c>
      <c r="D180" s="54" t="s">
        <v>476</v>
      </c>
      <c r="E180" s="54" t="s">
        <v>123</v>
      </c>
      <c r="F180" s="54"/>
      <c r="G180" s="54" t="s">
        <v>6</v>
      </c>
      <c r="H180" s="54">
        <v>10</v>
      </c>
      <c r="I180" s="54"/>
      <c r="J180" s="210"/>
      <c r="K180" s="62"/>
      <c r="L180" s="62"/>
      <c r="M180" s="62"/>
      <c r="N180" s="80"/>
      <c r="O180" s="62"/>
      <c r="P180" s="62"/>
      <c r="Q180" s="62"/>
      <c r="R180" s="62"/>
      <c r="S180" s="80"/>
    </row>
    <row r="181" spans="1:19" ht="13.5">
      <c r="A181" s="54">
        <v>158</v>
      </c>
      <c r="B181" s="57"/>
      <c r="C181" s="365" t="s">
        <v>438</v>
      </c>
      <c r="D181" s="54">
        <v>125</v>
      </c>
      <c r="E181" s="54" t="s">
        <v>347</v>
      </c>
      <c r="F181" s="54" t="s">
        <v>349</v>
      </c>
      <c r="G181" s="54" t="s">
        <v>120</v>
      </c>
      <c r="H181" s="54">
        <v>47</v>
      </c>
      <c r="I181" s="54"/>
      <c r="J181" s="210"/>
      <c r="K181" s="62"/>
      <c r="L181" s="62"/>
      <c r="M181" s="62"/>
      <c r="N181" s="80"/>
      <c r="O181" s="62"/>
      <c r="P181" s="62"/>
      <c r="Q181" s="62"/>
      <c r="R181" s="62"/>
      <c r="S181" s="80"/>
    </row>
    <row r="182" spans="1:19" ht="13.5">
      <c r="A182" s="54">
        <v>159</v>
      </c>
      <c r="B182" s="57"/>
      <c r="C182" s="365" t="s">
        <v>438</v>
      </c>
      <c r="D182" s="54">
        <v>160</v>
      </c>
      <c r="E182" s="54" t="s">
        <v>347</v>
      </c>
      <c r="F182" s="54" t="s">
        <v>350</v>
      </c>
      <c r="G182" s="54" t="s">
        <v>120</v>
      </c>
      <c r="H182" s="54">
        <v>17</v>
      </c>
      <c r="I182" s="54"/>
      <c r="J182" s="210"/>
      <c r="K182" s="62"/>
      <c r="L182" s="62"/>
      <c r="M182" s="62"/>
      <c r="N182" s="80"/>
      <c r="O182" s="62"/>
      <c r="P182" s="62"/>
      <c r="Q182" s="62"/>
      <c r="R182" s="62"/>
      <c r="S182" s="80"/>
    </row>
    <row r="183" spans="1:19" ht="13.5">
      <c r="A183" s="54">
        <v>160</v>
      </c>
      <c r="B183" s="57"/>
      <c r="C183" s="365" t="s">
        <v>438</v>
      </c>
      <c r="D183" s="54">
        <v>200</v>
      </c>
      <c r="E183" s="54" t="s">
        <v>347</v>
      </c>
      <c r="F183" s="54" t="s">
        <v>351</v>
      </c>
      <c r="G183" s="54" t="s">
        <v>120</v>
      </c>
      <c r="H183" s="54">
        <v>8</v>
      </c>
      <c r="I183" s="54"/>
      <c r="J183" s="210"/>
      <c r="K183" s="62"/>
      <c r="L183" s="62"/>
      <c r="M183" s="62"/>
      <c r="N183" s="80"/>
      <c r="O183" s="62"/>
      <c r="P183" s="62"/>
      <c r="Q183" s="62"/>
      <c r="R183" s="62"/>
      <c r="S183" s="80"/>
    </row>
    <row r="184" spans="1:19" ht="13.5">
      <c r="A184" s="54">
        <v>161</v>
      </c>
      <c r="B184" s="57"/>
      <c r="C184" s="365" t="s">
        <v>438</v>
      </c>
      <c r="D184" s="54">
        <v>250</v>
      </c>
      <c r="E184" s="54" t="s">
        <v>347</v>
      </c>
      <c r="F184" s="54" t="s">
        <v>352</v>
      </c>
      <c r="G184" s="54" t="s">
        <v>120</v>
      </c>
      <c r="H184" s="54">
        <v>4</v>
      </c>
      <c r="I184" s="54"/>
      <c r="J184" s="210"/>
      <c r="K184" s="62"/>
      <c r="L184" s="62"/>
      <c r="M184" s="62"/>
      <c r="N184" s="80"/>
      <c r="O184" s="62"/>
      <c r="P184" s="62"/>
      <c r="Q184" s="62"/>
      <c r="R184" s="62"/>
      <c r="S184" s="80"/>
    </row>
    <row r="185" spans="1:19" ht="13.5">
      <c r="A185" s="54">
        <v>162</v>
      </c>
      <c r="B185" s="57"/>
      <c r="C185" s="365" t="s">
        <v>438</v>
      </c>
      <c r="D185" s="54">
        <v>315</v>
      </c>
      <c r="E185" s="54" t="s">
        <v>347</v>
      </c>
      <c r="F185" s="54" t="s">
        <v>353</v>
      </c>
      <c r="G185" s="54" t="s">
        <v>120</v>
      </c>
      <c r="H185" s="54">
        <v>7</v>
      </c>
      <c r="I185" s="54"/>
      <c r="J185" s="210"/>
      <c r="K185" s="62"/>
      <c r="L185" s="62"/>
      <c r="M185" s="62"/>
      <c r="N185" s="80"/>
      <c r="O185" s="62"/>
      <c r="P185" s="62"/>
      <c r="Q185" s="62"/>
      <c r="R185" s="62"/>
      <c r="S185" s="80"/>
    </row>
    <row r="186" spans="1:19" ht="13.5">
      <c r="A186" s="133">
        <v>163</v>
      </c>
      <c r="B186" s="57"/>
      <c r="C186" s="365" t="s">
        <v>438</v>
      </c>
      <c r="D186" s="54" t="s">
        <v>477</v>
      </c>
      <c r="E186" s="54" t="s">
        <v>358</v>
      </c>
      <c r="F186" s="54"/>
      <c r="G186" s="54" t="s">
        <v>120</v>
      </c>
      <c r="H186" s="54">
        <v>2</v>
      </c>
      <c r="I186" s="54"/>
      <c r="J186" s="210"/>
      <c r="K186" s="62"/>
      <c r="L186" s="62"/>
      <c r="M186" s="62"/>
      <c r="N186" s="80"/>
      <c r="O186" s="62"/>
      <c r="P186" s="62"/>
      <c r="Q186" s="62"/>
      <c r="R186" s="62"/>
      <c r="S186" s="80"/>
    </row>
    <row r="187" spans="1:19" ht="27">
      <c r="A187" s="133">
        <v>164</v>
      </c>
      <c r="B187" s="57"/>
      <c r="C187" s="58" t="s">
        <v>478</v>
      </c>
      <c r="D187" s="362"/>
      <c r="E187" s="54" t="s">
        <v>347</v>
      </c>
      <c r="F187" s="54"/>
      <c r="G187" s="54" t="s">
        <v>6</v>
      </c>
      <c r="H187" s="362">
        <v>49</v>
      </c>
      <c r="I187" s="54"/>
      <c r="J187" s="210"/>
      <c r="K187" s="62"/>
      <c r="L187" s="62"/>
      <c r="M187" s="62"/>
      <c r="N187" s="80"/>
      <c r="O187" s="62"/>
      <c r="P187" s="62"/>
      <c r="Q187" s="62"/>
      <c r="R187" s="62"/>
      <c r="S187" s="80"/>
    </row>
    <row r="188" spans="1:19" ht="27">
      <c r="A188" s="133">
        <v>165</v>
      </c>
      <c r="B188" s="57"/>
      <c r="C188" s="58" t="s">
        <v>478</v>
      </c>
      <c r="D188" s="362"/>
      <c r="E188" s="54" t="s">
        <v>358</v>
      </c>
      <c r="F188" s="54"/>
      <c r="G188" s="54" t="s">
        <v>6</v>
      </c>
      <c r="H188" s="362">
        <v>4</v>
      </c>
      <c r="I188" s="54"/>
      <c r="J188" s="210"/>
      <c r="K188" s="62"/>
      <c r="L188" s="62"/>
      <c r="M188" s="62"/>
      <c r="N188" s="80"/>
      <c r="O188" s="62"/>
      <c r="P188" s="62"/>
      <c r="Q188" s="62"/>
      <c r="R188" s="62"/>
      <c r="S188" s="80"/>
    </row>
    <row r="189" spans="1:19" ht="13.5">
      <c r="A189" s="133">
        <v>166</v>
      </c>
      <c r="B189" s="57"/>
      <c r="C189" s="58" t="s">
        <v>382</v>
      </c>
      <c r="D189" s="54">
        <v>125</v>
      </c>
      <c r="E189" s="54" t="s">
        <v>347</v>
      </c>
      <c r="F189" s="54" t="s">
        <v>383</v>
      </c>
      <c r="G189" s="54"/>
      <c r="H189" s="54">
        <v>6</v>
      </c>
      <c r="I189" s="54"/>
      <c r="J189" s="210"/>
      <c r="K189" s="62"/>
      <c r="L189" s="62"/>
      <c r="M189" s="62"/>
      <c r="N189" s="80"/>
      <c r="O189" s="62"/>
      <c r="P189" s="62"/>
      <c r="Q189" s="62"/>
      <c r="R189" s="62"/>
      <c r="S189" s="80"/>
    </row>
    <row r="190" spans="1:19" ht="12.75" customHeight="1">
      <c r="A190" s="133">
        <v>167</v>
      </c>
      <c r="B190" s="57"/>
      <c r="C190" s="58" t="s">
        <v>479</v>
      </c>
      <c r="D190" s="54">
        <v>160</v>
      </c>
      <c r="E190" s="54" t="s">
        <v>410</v>
      </c>
      <c r="F190" s="54" t="s">
        <v>457</v>
      </c>
      <c r="G190" s="54"/>
      <c r="H190" s="54">
        <v>6</v>
      </c>
      <c r="I190" s="54"/>
      <c r="J190" s="210"/>
      <c r="K190" s="62"/>
      <c r="L190" s="62"/>
      <c r="M190" s="62"/>
      <c r="N190" s="80"/>
      <c r="O190" s="62"/>
      <c r="P190" s="62"/>
      <c r="Q190" s="62"/>
      <c r="R190" s="62"/>
      <c r="S190" s="80"/>
    </row>
    <row r="191" spans="1:19" ht="12.75" customHeight="1">
      <c r="A191" s="133">
        <v>168</v>
      </c>
      <c r="B191" s="57"/>
      <c r="C191" s="58" t="s">
        <v>479</v>
      </c>
      <c r="D191" s="54">
        <v>200</v>
      </c>
      <c r="E191" s="54" t="s">
        <v>410</v>
      </c>
      <c r="F191" s="54" t="s">
        <v>411</v>
      </c>
      <c r="G191" s="54"/>
      <c r="H191" s="54">
        <v>2</v>
      </c>
      <c r="I191" s="54"/>
      <c r="J191" s="210"/>
      <c r="K191" s="62"/>
      <c r="L191" s="62"/>
      <c r="M191" s="62"/>
      <c r="N191" s="80"/>
      <c r="O191" s="62"/>
      <c r="P191" s="62"/>
      <c r="Q191" s="62"/>
      <c r="R191" s="62"/>
      <c r="S191" s="80"/>
    </row>
    <row r="192" spans="1:19" ht="13.5">
      <c r="A192" s="133">
        <v>169</v>
      </c>
      <c r="B192" s="57"/>
      <c r="C192" s="58" t="s">
        <v>480</v>
      </c>
      <c r="D192" s="54">
        <v>315</v>
      </c>
      <c r="E192" s="54" t="s">
        <v>417</v>
      </c>
      <c r="F192" s="54" t="s">
        <v>481</v>
      </c>
      <c r="G192" s="54" t="s">
        <v>4</v>
      </c>
      <c r="H192" s="54">
        <v>1</v>
      </c>
      <c r="I192" s="54"/>
      <c r="J192" s="210"/>
      <c r="K192" s="62"/>
      <c r="L192" s="62"/>
      <c r="M192" s="62"/>
      <c r="N192" s="80"/>
      <c r="O192" s="62"/>
      <c r="P192" s="62"/>
      <c r="Q192" s="62"/>
      <c r="R192" s="62"/>
      <c r="S192" s="80"/>
    </row>
    <row r="193" spans="1:19" ht="13.5">
      <c r="A193" s="133">
        <v>170</v>
      </c>
      <c r="B193" s="57"/>
      <c r="C193" s="58" t="s">
        <v>419</v>
      </c>
      <c r="D193" s="54">
        <v>400</v>
      </c>
      <c r="E193" s="54" t="s">
        <v>420</v>
      </c>
      <c r="F193" s="54" t="s">
        <v>473</v>
      </c>
      <c r="G193" s="54" t="s">
        <v>4</v>
      </c>
      <c r="H193" s="54">
        <v>1</v>
      </c>
      <c r="I193" s="54"/>
      <c r="J193" s="210"/>
      <c r="K193" s="62"/>
      <c r="L193" s="62"/>
      <c r="M193" s="62"/>
      <c r="N193" s="80"/>
      <c r="O193" s="62"/>
      <c r="P193" s="62"/>
      <c r="Q193" s="62"/>
      <c r="R193" s="62"/>
      <c r="S193" s="80"/>
    </row>
    <row r="194" spans="1:19" ht="13.5">
      <c r="A194" s="133">
        <v>171</v>
      </c>
      <c r="B194" s="57"/>
      <c r="C194" s="58" t="s">
        <v>482</v>
      </c>
      <c r="D194" s="362"/>
      <c r="E194" s="54"/>
      <c r="F194" s="54"/>
      <c r="G194" s="54" t="s">
        <v>6</v>
      </c>
      <c r="H194" s="362">
        <v>1</v>
      </c>
      <c r="I194" s="54"/>
      <c r="J194" s="210"/>
      <c r="K194" s="62"/>
      <c r="L194" s="62"/>
      <c r="M194" s="62"/>
      <c r="N194" s="80"/>
      <c r="O194" s="62"/>
      <c r="P194" s="62"/>
      <c r="Q194" s="62"/>
      <c r="R194" s="62"/>
      <c r="S194" s="80"/>
    </row>
    <row r="195" spans="1:19" ht="13.5">
      <c r="A195" s="133">
        <v>172</v>
      </c>
      <c r="B195" s="57"/>
      <c r="C195" s="58" t="s">
        <v>425</v>
      </c>
      <c r="D195" s="362"/>
      <c r="E195" s="54"/>
      <c r="F195" s="54"/>
      <c r="G195" s="54" t="s">
        <v>4</v>
      </c>
      <c r="H195" s="54">
        <v>1</v>
      </c>
      <c r="I195" s="54"/>
      <c r="J195" s="210"/>
      <c r="K195" s="62"/>
      <c r="L195" s="62"/>
      <c r="M195" s="62"/>
      <c r="N195" s="80"/>
      <c r="O195" s="62"/>
      <c r="P195" s="62"/>
      <c r="Q195" s="62"/>
      <c r="R195" s="62"/>
      <c r="S195" s="80"/>
    </row>
    <row r="196" spans="1:19" ht="27">
      <c r="A196" s="133">
        <v>173</v>
      </c>
      <c r="B196" s="57"/>
      <c r="C196" s="58" t="s">
        <v>787</v>
      </c>
      <c r="D196" s="362"/>
      <c r="E196" s="54"/>
      <c r="F196" s="54"/>
      <c r="G196" s="54" t="s">
        <v>6</v>
      </c>
      <c r="H196" s="54">
        <v>1</v>
      </c>
      <c r="I196" s="54"/>
      <c r="J196" s="210"/>
      <c r="K196" s="62"/>
      <c r="L196" s="209"/>
      <c r="M196" s="62"/>
      <c r="N196" s="80"/>
      <c r="O196" s="62"/>
      <c r="P196" s="62"/>
      <c r="Q196" s="62"/>
      <c r="R196" s="62"/>
      <c r="S196" s="80"/>
    </row>
    <row r="197" spans="1:19" ht="13.5">
      <c r="A197" s="133"/>
      <c r="B197" s="57"/>
      <c r="C197" s="136" t="s">
        <v>483</v>
      </c>
      <c r="D197" s="362"/>
      <c r="E197" s="54"/>
      <c r="F197" s="54"/>
      <c r="G197" s="54"/>
      <c r="H197" s="362"/>
      <c r="I197" s="54"/>
      <c r="J197" s="210"/>
      <c r="K197" s="62"/>
      <c r="L197" s="62"/>
      <c r="M197" s="62"/>
      <c r="N197" s="80"/>
      <c r="O197" s="62"/>
      <c r="P197" s="62"/>
      <c r="Q197" s="62"/>
      <c r="R197" s="62"/>
      <c r="S197" s="80"/>
    </row>
    <row r="198" spans="1:19" ht="13.5">
      <c r="A198" s="54">
        <v>174</v>
      </c>
      <c r="B198" s="57"/>
      <c r="C198" s="58" t="s">
        <v>475</v>
      </c>
      <c r="D198" s="54" t="s">
        <v>476</v>
      </c>
      <c r="E198" s="54" t="s">
        <v>123</v>
      </c>
      <c r="F198" s="54"/>
      <c r="G198" s="54" t="s">
        <v>6</v>
      </c>
      <c r="H198" s="54">
        <v>14</v>
      </c>
      <c r="I198" s="54"/>
      <c r="J198" s="210"/>
      <c r="K198" s="62"/>
      <c r="L198" s="62"/>
      <c r="M198" s="62"/>
      <c r="N198" s="80"/>
      <c r="O198" s="62"/>
      <c r="P198" s="62"/>
      <c r="Q198" s="62"/>
      <c r="R198" s="62"/>
      <c r="S198" s="80"/>
    </row>
    <row r="199" spans="1:19" ht="13.5">
      <c r="A199" s="54">
        <v>175</v>
      </c>
      <c r="B199" s="57"/>
      <c r="C199" s="365" t="s">
        <v>438</v>
      </c>
      <c r="D199" s="54">
        <v>125</v>
      </c>
      <c r="E199" s="54" t="s">
        <v>347</v>
      </c>
      <c r="F199" s="54" t="s">
        <v>349</v>
      </c>
      <c r="G199" s="54" t="s">
        <v>120</v>
      </c>
      <c r="H199" s="54">
        <v>36</v>
      </c>
      <c r="I199" s="54"/>
      <c r="J199" s="210"/>
      <c r="K199" s="62"/>
      <c r="L199" s="62"/>
      <c r="M199" s="62"/>
      <c r="N199" s="80"/>
      <c r="O199" s="62"/>
      <c r="P199" s="62"/>
      <c r="Q199" s="62"/>
      <c r="R199" s="62"/>
      <c r="S199" s="80"/>
    </row>
    <row r="200" spans="1:19" ht="13.5">
      <c r="A200" s="54">
        <v>176</v>
      </c>
      <c r="B200" s="57"/>
      <c r="C200" s="365" t="s">
        <v>438</v>
      </c>
      <c r="D200" s="54">
        <v>160</v>
      </c>
      <c r="E200" s="54" t="s">
        <v>347</v>
      </c>
      <c r="F200" s="54" t="s">
        <v>350</v>
      </c>
      <c r="G200" s="54" t="s">
        <v>120</v>
      </c>
      <c r="H200" s="54">
        <v>36</v>
      </c>
      <c r="I200" s="54"/>
      <c r="J200" s="210"/>
      <c r="K200" s="62"/>
      <c r="L200" s="62"/>
      <c r="M200" s="62"/>
      <c r="N200" s="80"/>
      <c r="O200" s="62"/>
      <c r="P200" s="62"/>
      <c r="Q200" s="62"/>
      <c r="R200" s="62"/>
      <c r="S200" s="80"/>
    </row>
    <row r="201" spans="1:19" ht="13.5">
      <c r="A201" s="54">
        <v>177</v>
      </c>
      <c r="B201" s="57"/>
      <c r="C201" s="365" t="s">
        <v>438</v>
      </c>
      <c r="D201" s="54">
        <v>200</v>
      </c>
      <c r="E201" s="54" t="s">
        <v>347</v>
      </c>
      <c r="F201" s="54" t="s">
        <v>351</v>
      </c>
      <c r="G201" s="54" t="s">
        <v>120</v>
      </c>
      <c r="H201" s="54">
        <v>10</v>
      </c>
      <c r="I201" s="54"/>
      <c r="J201" s="210"/>
      <c r="K201" s="62"/>
      <c r="L201" s="62"/>
      <c r="M201" s="62"/>
      <c r="N201" s="80"/>
      <c r="O201" s="62"/>
      <c r="P201" s="62"/>
      <c r="Q201" s="62"/>
      <c r="R201" s="62"/>
      <c r="S201" s="80"/>
    </row>
    <row r="202" spans="1:19" ht="13.5">
      <c r="A202" s="54">
        <v>178</v>
      </c>
      <c r="B202" s="57"/>
      <c r="C202" s="365" t="s">
        <v>438</v>
      </c>
      <c r="D202" s="54">
        <v>250</v>
      </c>
      <c r="E202" s="54" t="s">
        <v>347</v>
      </c>
      <c r="F202" s="54" t="s">
        <v>352</v>
      </c>
      <c r="G202" s="54" t="s">
        <v>120</v>
      </c>
      <c r="H202" s="54">
        <v>4</v>
      </c>
      <c r="I202" s="54"/>
      <c r="J202" s="210"/>
      <c r="K202" s="62"/>
      <c r="L202" s="62"/>
      <c r="M202" s="62"/>
      <c r="N202" s="80"/>
      <c r="O202" s="62"/>
      <c r="P202" s="62"/>
      <c r="Q202" s="62"/>
      <c r="R202" s="62"/>
      <c r="S202" s="80"/>
    </row>
    <row r="203" spans="1:19" ht="13.5">
      <c r="A203" s="54">
        <v>179</v>
      </c>
      <c r="B203" s="57"/>
      <c r="C203" s="365" t="s">
        <v>438</v>
      </c>
      <c r="D203" s="54">
        <v>315</v>
      </c>
      <c r="E203" s="54" t="s">
        <v>347</v>
      </c>
      <c r="F203" s="54" t="s">
        <v>353</v>
      </c>
      <c r="G203" s="54" t="s">
        <v>120</v>
      </c>
      <c r="H203" s="54">
        <v>4</v>
      </c>
      <c r="I203" s="54"/>
      <c r="J203" s="210"/>
      <c r="K203" s="62"/>
      <c r="L203" s="62"/>
      <c r="M203" s="62"/>
      <c r="N203" s="80"/>
      <c r="O203" s="62"/>
      <c r="P203" s="62"/>
      <c r="Q203" s="62"/>
      <c r="R203" s="62"/>
      <c r="S203" s="80"/>
    </row>
    <row r="204" spans="1:19" ht="13.5">
      <c r="A204" s="54">
        <v>180</v>
      </c>
      <c r="B204" s="57"/>
      <c r="C204" s="365" t="s">
        <v>438</v>
      </c>
      <c r="D204" s="54">
        <v>400</v>
      </c>
      <c r="E204" s="54" t="s">
        <v>347</v>
      </c>
      <c r="F204" s="54" t="s">
        <v>354</v>
      </c>
      <c r="G204" s="54" t="s">
        <v>120</v>
      </c>
      <c r="H204" s="54">
        <v>3</v>
      </c>
      <c r="I204" s="54"/>
      <c r="J204" s="210"/>
      <c r="K204" s="62"/>
      <c r="L204" s="62"/>
      <c r="M204" s="62"/>
      <c r="N204" s="80"/>
      <c r="O204" s="62"/>
      <c r="P204" s="62"/>
      <c r="Q204" s="62"/>
      <c r="R204" s="62"/>
      <c r="S204" s="80"/>
    </row>
    <row r="205" spans="1:19" ht="12.75" customHeight="1">
      <c r="A205" s="133">
        <v>181</v>
      </c>
      <c r="B205" s="57"/>
      <c r="C205" s="58" t="s">
        <v>478</v>
      </c>
      <c r="D205" s="362"/>
      <c r="E205" s="54" t="s">
        <v>347</v>
      </c>
      <c r="F205" s="54"/>
      <c r="G205" s="54" t="s">
        <v>6</v>
      </c>
      <c r="H205" s="362">
        <v>69</v>
      </c>
      <c r="I205" s="54"/>
      <c r="J205" s="210"/>
      <c r="K205" s="62"/>
      <c r="L205" s="62"/>
      <c r="M205" s="62"/>
      <c r="N205" s="80"/>
      <c r="O205" s="62"/>
      <c r="P205" s="62"/>
      <c r="Q205" s="62"/>
      <c r="R205" s="62"/>
      <c r="S205" s="80"/>
    </row>
    <row r="206" spans="1:19" ht="12.75" customHeight="1">
      <c r="A206" s="133">
        <v>182</v>
      </c>
      <c r="B206" s="57"/>
      <c r="C206" s="58" t="s">
        <v>479</v>
      </c>
      <c r="D206" s="54">
        <v>200</v>
      </c>
      <c r="E206" s="54" t="s">
        <v>410</v>
      </c>
      <c r="F206" s="54" t="s">
        <v>411</v>
      </c>
      <c r="G206" s="54"/>
      <c r="H206" s="54">
        <v>4</v>
      </c>
      <c r="I206" s="54"/>
      <c r="J206" s="210"/>
      <c r="K206" s="62"/>
      <c r="L206" s="62"/>
      <c r="M206" s="62"/>
      <c r="N206" s="80"/>
      <c r="O206" s="62"/>
      <c r="P206" s="62"/>
      <c r="Q206" s="62"/>
      <c r="R206" s="62"/>
      <c r="S206" s="80"/>
    </row>
    <row r="207" spans="1:19" ht="13.5">
      <c r="A207" s="133">
        <v>183</v>
      </c>
      <c r="B207" s="57"/>
      <c r="C207" s="58" t="s">
        <v>480</v>
      </c>
      <c r="D207" s="54">
        <v>400</v>
      </c>
      <c r="E207" s="54" t="s">
        <v>417</v>
      </c>
      <c r="F207" s="54" t="s">
        <v>481</v>
      </c>
      <c r="G207" s="54" t="s">
        <v>4</v>
      </c>
      <c r="H207" s="54">
        <v>1</v>
      </c>
      <c r="I207" s="54"/>
      <c r="J207" s="210"/>
      <c r="K207" s="62"/>
      <c r="L207" s="62"/>
      <c r="M207" s="62"/>
      <c r="N207" s="80"/>
      <c r="O207" s="62"/>
      <c r="P207" s="62"/>
      <c r="Q207" s="62"/>
      <c r="R207" s="62"/>
      <c r="S207" s="80"/>
    </row>
    <row r="208" spans="1:19" ht="13.5">
      <c r="A208" s="133">
        <v>184</v>
      </c>
      <c r="B208" s="57"/>
      <c r="C208" s="58" t="s">
        <v>419</v>
      </c>
      <c r="D208" s="54">
        <v>400</v>
      </c>
      <c r="E208" s="54" t="s">
        <v>420</v>
      </c>
      <c r="F208" s="54" t="s">
        <v>473</v>
      </c>
      <c r="G208" s="54" t="s">
        <v>4</v>
      </c>
      <c r="H208" s="54">
        <v>1</v>
      </c>
      <c r="I208" s="54"/>
      <c r="J208" s="210"/>
      <c r="K208" s="62"/>
      <c r="L208" s="62"/>
      <c r="M208" s="62"/>
      <c r="N208" s="80"/>
      <c r="O208" s="62"/>
      <c r="P208" s="62"/>
      <c r="Q208" s="62"/>
      <c r="R208" s="62"/>
      <c r="S208" s="80"/>
    </row>
    <row r="209" spans="1:19" ht="13.5">
      <c r="A209" s="133">
        <v>185</v>
      </c>
      <c r="B209" s="57"/>
      <c r="C209" s="58" t="s">
        <v>482</v>
      </c>
      <c r="D209" s="362"/>
      <c r="E209" s="54"/>
      <c r="F209" s="54"/>
      <c r="G209" s="54" t="s">
        <v>6</v>
      </c>
      <c r="H209" s="362">
        <v>1</v>
      </c>
      <c r="I209" s="54"/>
      <c r="J209" s="210"/>
      <c r="K209" s="62"/>
      <c r="L209" s="62"/>
      <c r="M209" s="62"/>
      <c r="N209" s="80"/>
      <c r="O209" s="62"/>
      <c r="P209" s="62"/>
      <c r="Q209" s="62"/>
      <c r="R209" s="62"/>
      <c r="S209" s="80"/>
    </row>
    <row r="210" spans="1:19" ht="13.5">
      <c r="A210" s="133">
        <v>186</v>
      </c>
      <c r="B210" s="57"/>
      <c r="C210" s="58" t="s">
        <v>425</v>
      </c>
      <c r="D210" s="362"/>
      <c r="E210" s="54"/>
      <c r="F210" s="54"/>
      <c r="G210" s="54" t="s">
        <v>4</v>
      </c>
      <c r="H210" s="54">
        <v>1</v>
      </c>
      <c r="I210" s="54"/>
      <c r="J210" s="210"/>
      <c r="K210" s="62"/>
      <c r="L210" s="62"/>
      <c r="M210" s="62"/>
      <c r="N210" s="80"/>
      <c r="O210" s="62"/>
      <c r="P210" s="62"/>
      <c r="Q210" s="62"/>
      <c r="R210" s="62"/>
      <c r="S210" s="80"/>
    </row>
    <row r="211" spans="1:19" ht="27">
      <c r="A211" s="133">
        <v>187</v>
      </c>
      <c r="B211" s="57"/>
      <c r="C211" s="58" t="s">
        <v>787</v>
      </c>
      <c r="D211" s="362"/>
      <c r="E211" s="54"/>
      <c r="F211" s="54"/>
      <c r="G211" s="54" t="s">
        <v>6</v>
      </c>
      <c r="H211" s="54">
        <v>1</v>
      </c>
      <c r="I211" s="54"/>
      <c r="J211" s="210"/>
      <c r="K211" s="62"/>
      <c r="L211" s="62"/>
      <c r="M211" s="62"/>
      <c r="N211" s="80"/>
      <c r="O211" s="62"/>
      <c r="P211" s="62"/>
      <c r="Q211" s="62"/>
      <c r="R211" s="62"/>
      <c r="S211" s="80"/>
    </row>
    <row r="212" spans="1:19" ht="13.5">
      <c r="A212" s="133"/>
      <c r="B212" s="57"/>
      <c r="C212" s="136" t="s">
        <v>484</v>
      </c>
      <c r="D212" s="362"/>
      <c r="E212" s="54"/>
      <c r="F212" s="54"/>
      <c r="G212" s="54"/>
      <c r="H212" s="362"/>
      <c r="I212" s="54"/>
      <c r="J212" s="210"/>
      <c r="K212" s="62"/>
      <c r="L212" s="62"/>
      <c r="M212" s="62"/>
      <c r="N212" s="80"/>
      <c r="O212" s="62"/>
      <c r="P212" s="62"/>
      <c r="Q212" s="62"/>
      <c r="R212" s="62"/>
      <c r="S212" s="80"/>
    </row>
    <row r="213" spans="1:19" ht="27">
      <c r="A213" s="133">
        <v>188</v>
      </c>
      <c r="B213" s="57"/>
      <c r="C213" s="58" t="s">
        <v>989</v>
      </c>
      <c r="D213" s="362" t="s">
        <v>485</v>
      </c>
      <c r="E213" s="54"/>
      <c r="F213" s="54" t="s">
        <v>486</v>
      </c>
      <c r="G213" s="54" t="s">
        <v>6</v>
      </c>
      <c r="H213" s="362">
        <v>1</v>
      </c>
      <c r="I213" s="54"/>
      <c r="J213" s="210"/>
      <c r="K213" s="62"/>
      <c r="L213" s="62"/>
      <c r="M213" s="62"/>
      <c r="N213" s="80"/>
      <c r="O213" s="62"/>
      <c r="P213" s="62"/>
      <c r="Q213" s="62"/>
      <c r="R213" s="62"/>
      <c r="S213" s="80"/>
    </row>
    <row r="214" spans="1:19" ht="12.75" customHeight="1">
      <c r="A214" s="133">
        <v>189</v>
      </c>
      <c r="B214" s="57"/>
      <c r="C214" s="58" t="s">
        <v>990</v>
      </c>
      <c r="D214" s="362"/>
      <c r="E214" s="54"/>
      <c r="F214" s="59" t="s">
        <v>1009</v>
      </c>
      <c r="G214" s="54" t="s">
        <v>4</v>
      </c>
      <c r="H214" s="362">
        <v>1</v>
      </c>
      <c r="I214" s="54"/>
      <c r="J214" s="210"/>
      <c r="K214" s="62"/>
      <c r="L214" s="62"/>
      <c r="M214" s="62"/>
      <c r="N214" s="80"/>
      <c r="O214" s="62"/>
      <c r="P214" s="62"/>
      <c r="Q214" s="62"/>
      <c r="R214" s="62"/>
      <c r="S214" s="80"/>
    </row>
    <row r="215" spans="1:19" ht="13.5">
      <c r="A215" s="133">
        <v>190</v>
      </c>
      <c r="B215" s="57"/>
      <c r="C215" s="58" t="s">
        <v>487</v>
      </c>
      <c r="D215" s="362"/>
      <c r="E215" s="54">
        <v>200</v>
      </c>
      <c r="F215" s="54"/>
      <c r="G215" s="54" t="s">
        <v>4</v>
      </c>
      <c r="H215" s="362">
        <v>1</v>
      </c>
      <c r="I215" s="54"/>
      <c r="J215" s="210"/>
      <c r="K215" s="62"/>
      <c r="L215" s="62"/>
      <c r="M215" s="62"/>
      <c r="N215" s="80"/>
      <c r="O215" s="62"/>
      <c r="P215" s="62"/>
      <c r="Q215" s="62"/>
      <c r="R215" s="62"/>
      <c r="S215" s="80"/>
    </row>
    <row r="216" spans="1:19" ht="13.5">
      <c r="A216" s="133">
        <v>191</v>
      </c>
      <c r="B216" s="57"/>
      <c r="C216" s="365" t="s">
        <v>438</v>
      </c>
      <c r="D216" s="54">
        <v>100</v>
      </c>
      <c r="E216" s="54" t="s">
        <v>347</v>
      </c>
      <c r="F216" s="54" t="s">
        <v>348</v>
      </c>
      <c r="G216" s="54" t="s">
        <v>120</v>
      </c>
      <c r="H216" s="54">
        <v>3</v>
      </c>
      <c r="I216" s="54"/>
      <c r="J216" s="210"/>
      <c r="K216" s="62"/>
      <c r="L216" s="62"/>
      <c r="M216" s="62"/>
      <c r="N216" s="80"/>
      <c r="O216" s="62"/>
      <c r="P216" s="62"/>
      <c r="Q216" s="62"/>
      <c r="R216" s="62"/>
      <c r="S216" s="80"/>
    </row>
    <row r="217" spans="1:19" ht="13.5">
      <c r="A217" s="133">
        <v>192</v>
      </c>
      <c r="B217" s="57"/>
      <c r="C217" s="365" t="s">
        <v>438</v>
      </c>
      <c r="D217" s="54">
        <v>125</v>
      </c>
      <c r="E217" s="54" t="s">
        <v>347</v>
      </c>
      <c r="F217" s="54" t="s">
        <v>349</v>
      </c>
      <c r="G217" s="54" t="s">
        <v>120</v>
      </c>
      <c r="H217" s="54">
        <v>1</v>
      </c>
      <c r="I217" s="54"/>
      <c r="J217" s="210"/>
      <c r="K217" s="62"/>
      <c r="L217" s="62"/>
      <c r="M217" s="62"/>
      <c r="N217" s="80"/>
      <c r="O217" s="62"/>
      <c r="P217" s="62"/>
      <c r="Q217" s="62"/>
      <c r="R217" s="62"/>
      <c r="S217" s="80"/>
    </row>
    <row r="218" spans="1:19" ht="13.5">
      <c r="A218" s="133">
        <v>193</v>
      </c>
      <c r="B218" s="57"/>
      <c r="C218" s="365" t="s">
        <v>438</v>
      </c>
      <c r="D218" s="54">
        <v>160</v>
      </c>
      <c r="E218" s="54" t="s">
        <v>347</v>
      </c>
      <c r="F218" s="54" t="s">
        <v>350</v>
      </c>
      <c r="G218" s="54" t="s">
        <v>120</v>
      </c>
      <c r="H218" s="54">
        <v>5</v>
      </c>
      <c r="I218" s="54"/>
      <c r="J218" s="210"/>
      <c r="K218" s="62"/>
      <c r="L218" s="62"/>
      <c r="M218" s="62"/>
      <c r="N218" s="80"/>
      <c r="O218" s="62"/>
      <c r="P218" s="62"/>
      <c r="Q218" s="62"/>
      <c r="R218" s="62"/>
      <c r="S218" s="80"/>
    </row>
    <row r="219" spans="1:19" ht="13.5">
      <c r="A219" s="133">
        <v>194</v>
      </c>
      <c r="B219" s="57"/>
      <c r="C219" s="365" t="s">
        <v>438</v>
      </c>
      <c r="D219" s="54">
        <v>200</v>
      </c>
      <c r="E219" s="54" t="s">
        <v>347</v>
      </c>
      <c r="F219" s="54" t="s">
        <v>351</v>
      </c>
      <c r="G219" s="54" t="s">
        <v>120</v>
      </c>
      <c r="H219" s="54">
        <v>1</v>
      </c>
      <c r="I219" s="54"/>
      <c r="J219" s="210"/>
      <c r="K219" s="62"/>
      <c r="L219" s="62"/>
      <c r="M219" s="62"/>
      <c r="N219" s="80"/>
      <c r="O219" s="62"/>
      <c r="P219" s="62"/>
      <c r="Q219" s="62"/>
      <c r="R219" s="62"/>
      <c r="S219" s="80"/>
    </row>
    <row r="220" spans="1:19" ht="12.75" customHeight="1">
      <c r="A220" s="133">
        <v>195</v>
      </c>
      <c r="B220" s="57"/>
      <c r="C220" s="58" t="s">
        <v>478</v>
      </c>
      <c r="D220" s="362"/>
      <c r="E220" s="54" t="s">
        <v>347</v>
      </c>
      <c r="F220" s="54"/>
      <c r="G220" s="54" t="s">
        <v>6</v>
      </c>
      <c r="H220" s="362">
        <v>6</v>
      </c>
      <c r="I220" s="54"/>
      <c r="J220" s="210"/>
      <c r="K220" s="62"/>
      <c r="L220" s="62"/>
      <c r="M220" s="62"/>
      <c r="N220" s="80"/>
      <c r="O220" s="62"/>
      <c r="P220" s="62"/>
      <c r="Q220" s="62"/>
      <c r="R220" s="62"/>
      <c r="S220" s="80"/>
    </row>
    <row r="221" spans="1:19" ht="12" customHeight="1">
      <c r="A221" s="133">
        <v>196</v>
      </c>
      <c r="B221" s="57"/>
      <c r="C221" s="58" t="s">
        <v>488</v>
      </c>
      <c r="D221" s="54">
        <v>200</v>
      </c>
      <c r="E221" s="54" t="s">
        <v>489</v>
      </c>
      <c r="F221" s="54" t="s">
        <v>490</v>
      </c>
      <c r="G221" s="54" t="s">
        <v>4</v>
      </c>
      <c r="H221" s="54">
        <v>1</v>
      </c>
      <c r="I221" s="54"/>
      <c r="J221" s="210"/>
      <c r="K221" s="62"/>
      <c r="L221" s="62"/>
      <c r="M221" s="62"/>
      <c r="N221" s="80"/>
      <c r="O221" s="62"/>
      <c r="P221" s="62"/>
      <c r="Q221" s="62"/>
      <c r="R221" s="62"/>
      <c r="S221" s="80"/>
    </row>
    <row r="222" spans="1:19" ht="13.5">
      <c r="A222" s="133">
        <v>197</v>
      </c>
      <c r="B222" s="57"/>
      <c r="C222" s="58" t="s">
        <v>396</v>
      </c>
      <c r="D222" s="54">
        <v>100</v>
      </c>
      <c r="E222" s="54" t="s">
        <v>397</v>
      </c>
      <c r="F222" s="54" t="s">
        <v>398</v>
      </c>
      <c r="G222" s="54" t="s">
        <v>4</v>
      </c>
      <c r="H222" s="54">
        <v>2</v>
      </c>
      <c r="I222" s="54"/>
      <c r="J222" s="210"/>
      <c r="K222" s="62"/>
      <c r="L222" s="62"/>
      <c r="M222" s="62"/>
      <c r="N222" s="80"/>
      <c r="O222" s="62"/>
      <c r="P222" s="62"/>
      <c r="Q222" s="62"/>
      <c r="R222" s="62"/>
      <c r="S222" s="80"/>
    </row>
    <row r="223" spans="1:19" ht="13.5">
      <c r="A223" s="133">
        <v>198</v>
      </c>
      <c r="B223" s="57"/>
      <c r="C223" s="58" t="s">
        <v>396</v>
      </c>
      <c r="D223" s="54">
        <v>160</v>
      </c>
      <c r="E223" s="54" t="s">
        <v>397</v>
      </c>
      <c r="F223" s="54" t="s">
        <v>400</v>
      </c>
      <c r="G223" s="54" t="s">
        <v>4</v>
      </c>
      <c r="H223" s="54">
        <v>1</v>
      </c>
      <c r="I223" s="54"/>
      <c r="J223" s="210"/>
      <c r="K223" s="62"/>
      <c r="L223" s="62"/>
      <c r="M223" s="62"/>
      <c r="N223" s="80"/>
      <c r="O223" s="62"/>
      <c r="P223" s="62"/>
      <c r="Q223" s="62"/>
      <c r="R223" s="62"/>
      <c r="S223" s="80"/>
    </row>
    <row r="224" spans="1:19" ht="13.5">
      <c r="A224" s="133">
        <v>199</v>
      </c>
      <c r="B224" s="57"/>
      <c r="C224" s="368" t="s">
        <v>321</v>
      </c>
      <c r="D224" s="54">
        <v>200</v>
      </c>
      <c r="E224" s="54" t="s">
        <v>491</v>
      </c>
      <c r="F224" s="54" t="s">
        <v>492</v>
      </c>
      <c r="G224" s="54" t="s">
        <v>4</v>
      </c>
      <c r="H224" s="54">
        <v>1</v>
      </c>
      <c r="I224" s="54"/>
      <c r="J224" s="210"/>
      <c r="K224" s="62"/>
      <c r="L224" s="62"/>
      <c r="M224" s="62"/>
      <c r="N224" s="80"/>
      <c r="O224" s="62"/>
      <c r="P224" s="62"/>
      <c r="Q224" s="62"/>
      <c r="R224" s="62"/>
      <c r="S224" s="80"/>
    </row>
    <row r="225" spans="1:19" ht="13.5">
      <c r="A225" s="133">
        <v>200</v>
      </c>
      <c r="B225" s="57"/>
      <c r="C225" s="58" t="s">
        <v>482</v>
      </c>
      <c r="D225" s="362"/>
      <c r="E225" s="54"/>
      <c r="F225" s="54"/>
      <c r="G225" s="54" t="s">
        <v>6</v>
      </c>
      <c r="H225" s="362">
        <v>1</v>
      </c>
      <c r="I225" s="54"/>
      <c r="J225" s="210"/>
      <c r="K225" s="62"/>
      <c r="L225" s="62"/>
      <c r="M225" s="62"/>
      <c r="N225" s="80"/>
      <c r="O225" s="62"/>
      <c r="P225" s="62"/>
      <c r="Q225" s="62"/>
      <c r="R225" s="62"/>
      <c r="S225" s="80"/>
    </row>
    <row r="226" spans="1:19" ht="13.5">
      <c r="A226" s="133">
        <v>201</v>
      </c>
      <c r="B226" s="57"/>
      <c r="C226" s="58" t="s">
        <v>425</v>
      </c>
      <c r="D226" s="362"/>
      <c r="E226" s="54"/>
      <c r="F226" s="54"/>
      <c r="G226" s="54" t="s">
        <v>4</v>
      </c>
      <c r="H226" s="54">
        <v>1</v>
      </c>
      <c r="I226" s="54"/>
      <c r="J226" s="210"/>
      <c r="K226" s="62"/>
      <c r="L226" s="62"/>
      <c r="M226" s="62"/>
      <c r="N226" s="80"/>
      <c r="O226" s="62"/>
      <c r="P226" s="62"/>
      <c r="Q226" s="62"/>
      <c r="R226" s="62"/>
      <c r="S226" s="80"/>
    </row>
    <row r="227" spans="1:19" ht="27">
      <c r="A227" s="133">
        <v>202</v>
      </c>
      <c r="B227" s="57"/>
      <c r="C227" s="58" t="s">
        <v>787</v>
      </c>
      <c r="D227" s="362"/>
      <c r="E227" s="54"/>
      <c r="F227" s="54"/>
      <c r="G227" s="54" t="s">
        <v>6</v>
      </c>
      <c r="H227" s="54">
        <v>1</v>
      </c>
      <c r="I227" s="54"/>
      <c r="J227" s="210"/>
      <c r="K227" s="62"/>
      <c r="L227" s="209"/>
      <c r="M227" s="62"/>
      <c r="N227" s="80"/>
      <c r="O227" s="62"/>
      <c r="P227" s="62"/>
      <c r="Q227" s="62"/>
      <c r="R227" s="62"/>
      <c r="S227" s="80"/>
    </row>
    <row r="228" spans="1:19" ht="13.5">
      <c r="A228" s="133"/>
      <c r="B228" s="57"/>
      <c r="C228" s="136" t="s">
        <v>493</v>
      </c>
      <c r="D228" s="362"/>
      <c r="E228" s="54"/>
      <c r="F228" s="54"/>
      <c r="G228" s="54"/>
      <c r="H228" s="362"/>
      <c r="I228" s="54"/>
      <c r="J228" s="210"/>
      <c r="K228" s="62"/>
      <c r="L228" s="62"/>
      <c r="M228" s="62"/>
      <c r="N228" s="80"/>
      <c r="O228" s="62"/>
      <c r="P228" s="62"/>
      <c r="Q228" s="62"/>
      <c r="R228" s="62"/>
      <c r="S228" s="80"/>
    </row>
    <row r="229" spans="1:19" ht="13.5">
      <c r="A229" s="133"/>
      <c r="B229" s="57"/>
      <c r="C229" s="136" t="s">
        <v>494</v>
      </c>
      <c r="D229" s="54"/>
      <c r="E229" s="54"/>
      <c r="F229" s="54"/>
      <c r="G229" s="54"/>
      <c r="H229" s="54"/>
      <c r="I229" s="54"/>
      <c r="J229" s="210"/>
      <c r="K229" s="62"/>
      <c r="L229" s="62"/>
      <c r="M229" s="62"/>
      <c r="N229" s="80"/>
      <c r="O229" s="62"/>
      <c r="P229" s="62"/>
      <c r="Q229" s="62"/>
      <c r="R229" s="62"/>
      <c r="S229" s="80"/>
    </row>
    <row r="230" spans="1:19" ht="13.5">
      <c r="A230" s="133">
        <v>203</v>
      </c>
      <c r="B230" s="57"/>
      <c r="C230" s="305" t="s">
        <v>419</v>
      </c>
      <c r="D230" s="54">
        <v>200</v>
      </c>
      <c r="E230" s="54" t="s">
        <v>495</v>
      </c>
      <c r="F230" s="54" t="s">
        <v>496</v>
      </c>
      <c r="G230" s="54" t="s">
        <v>4</v>
      </c>
      <c r="H230" s="54">
        <v>1</v>
      </c>
      <c r="I230" s="54"/>
      <c r="J230" s="210"/>
      <c r="K230" s="62"/>
      <c r="L230" s="62"/>
      <c r="M230" s="62"/>
      <c r="N230" s="80"/>
      <c r="O230" s="62"/>
      <c r="P230" s="62"/>
      <c r="Q230" s="62"/>
      <c r="R230" s="62"/>
      <c r="S230" s="80"/>
    </row>
    <row r="231" spans="1:19" ht="13.5">
      <c r="A231" s="133">
        <v>204</v>
      </c>
      <c r="B231" s="57"/>
      <c r="C231" s="58" t="s">
        <v>480</v>
      </c>
      <c r="D231" s="54">
        <v>160</v>
      </c>
      <c r="E231" s="54" t="s">
        <v>417</v>
      </c>
      <c r="F231" s="54" t="s">
        <v>497</v>
      </c>
      <c r="G231" s="54" t="s">
        <v>4</v>
      </c>
      <c r="H231" s="54">
        <v>1</v>
      </c>
      <c r="I231" s="54"/>
      <c r="J231" s="210"/>
      <c r="K231" s="62"/>
      <c r="L231" s="62"/>
      <c r="M231" s="62"/>
      <c r="N231" s="80"/>
      <c r="O231" s="62"/>
      <c r="P231" s="62"/>
      <c r="Q231" s="62"/>
      <c r="R231" s="62"/>
      <c r="S231" s="80"/>
    </row>
    <row r="232" spans="1:19" ht="13.5">
      <c r="A232" s="133">
        <v>205</v>
      </c>
      <c r="B232" s="57"/>
      <c r="C232" s="365" t="s">
        <v>346</v>
      </c>
      <c r="D232" s="54">
        <v>160</v>
      </c>
      <c r="E232" s="54" t="s">
        <v>347</v>
      </c>
      <c r="F232" s="54" t="s">
        <v>350</v>
      </c>
      <c r="G232" s="54" t="s">
        <v>120</v>
      </c>
      <c r="H232" s="54">
        <v>3</v>
      </c>
      <c r="I232" s="54"/>
      <c r="J232" s="210"/>
      <c r="K232" s="62"/>
      <c r="L232" s="62"/>
      <c r="M232" s="62"/>
      <c r="N232" s="80"/>
      <c r="O232" s="62"/>
      <c r="P232" s="62"/>
      <c r="Q232" s="62"/>
      <c r="R232" s="62"/>
      <c r="S232" s="80"/>
    </row>
    <row r="233" spans="1:19" ht="13.5">
      <c r="A233" s="133">
        <v>206</v>
      </c>
      <c r="B233" s="57"/>
      <c r="C233" s="58" t="s">
        <v>498</v>
      </c>
      <c r="D233" s="54"/>
      <c r="E233" s="59"/>
      <c r="F233" s="54"/>
      <c r="G233" s="54" t="s">
        <v>6</v>
      </c>
      <c r="H233" s="54">
        <v>1</v>
      </c>
      <c r="I233" s="54"/>
      <c r="J233" s="210"/>
      <c r="K233" s="62"/>
      <c r="L233" s="62"/>
      <c r="M233" s="62"/>
      <c r="N233" s="80"/>
      <c r="O233" s="62"/>
      <c r="P233" s="62"/>
      <c r="Q233" s="62"/>
      <c r="R233" s="62"/>
      <c r="S233" s="80"/>
    </row>
    <row r="234" spans="1:19" ht="13.5">
      <c r="A234" s="133"/>
      <c r="B234" s="57"/>
      <c r="C234" s="136" t="s">
        <v>494</v>
      </c>
      <c r="D234" s="54"/>
      <c r="E234" s="54"/>
      <c r="F234" s="54"/>
      <c r="G234" s="54"/>
      <c r="H234" s="54"/>
      <c r="I234" s="54"/>
      <c r="J234" s="210"/>
      <c r="K234" s="62"/>
      <c r="L234" s="62"/>
      <c r="M234" s="62"/>
      <c r="N234" s="80"/>
      <c r="O234" s="62"/>
      <c r="P234" s="62"/>
      <c r="Q234" s="62"/>
      <c r="R234" s="62"/>
      <c r="S234" s="80"/>
    </row>
    <row r="235" spans="1:19" ht="13.5">
      <c r="A235" s="133">
        <v>207</v>
      </c>
      <c r="B235" s="57"/>
      <c r="C235" s="305" t="s">
        <v>419</v>
      </c>
      <c r="D235" s="54">
        <v>200</v>
      </c>
      <c r="E235" s="54" t="s">
        <v>495</v>
      </c>
      <c r="F235" s="54" t="s">
        <v>496</v>
      </c>
      <c r="G235" s="54" t="s">
        <v>4</v>
      </c>
      <c r="H235" s="54">
        <v>1</v>
      </c>
      <c r="I235" s="54"/>
      <c r="J235" s="210"/>
      <c r="K235" s="62"/>
      <c r="L235" s="62"/>
      <c r="M235" s="62"/>
      <c r="N235" s="80"/>
      <c r="O235" s="62"/>
      <c r="P235" s="62"/>
      <c r="Q235" s="62"/>
      <c r="R235" s="62"/>
      <c r="S235" s="80"/>
    </row>
    <row r="236" spans="1:19" ht="13.5">
      <c r="A236" s="133">
        <v>208</v>
      </c>
      <c r="B236" s="57"/>
      <c r="C236" s="58" t="s">
        <v>480</v>
      </c>
      <c r="D236" s="54">
        <v>160</v>
      </c>
      <c r="E236" s="54" t="s">
        <v>417</v>
      </c>
      <c r="F236" s="54" t="s">
        <v>497</v>
      </c>
      <c r="G236" s="54" t="s">
        <v>4</v>
      </c>
      <c r="H236" s="54">
        <v>1</v>
      </c>
      <c r="I236" s="54"/>
      <c r="J236" s="210"/>
      <c r="K236" s="62"/>
      <c r="L236" s="62"/>
      <c r="M236" s="62"/>
      <c r="N236" s="80"/>
      <c r="O236" s="62"/>
      <c r="P236" s="62"/>
      <c r="Q236" s="62"/>
      <c r="R236" s="62"/>
      <c r="S236" s="80"/>
    </row>
    <row r="237" spans="1:19" ht="13.5">
      <c r="A237" s="133">
        <v>209</v>
      </c>
      <c r="B237" s="57"/>
      <c r="C237" s="365" t="s">
        <v>346</v>
      </c>
      <c r="D237" s="54">
        <v>160</v>
      </c>
      <c r="E237" s="54" t="s">
        <v>347</v>
      </c>
      <c r="F237" s="54" t="s">
        <v>350</v>
      </c>
      <c r="G237" s="54" t="s">
        <v>120</v>
      </c>
      <c r="H237" s="54">
        <v>3</v>
      </c>
      <c r="I237" s="54"/>
      <c r="J237" s="210"/>
      <c r="K237" s="62"/>
      <c r="L237" s="62"/>
      <c r="M237" s="62"/>
      <c r="N237" s="80"/>
      <c r="O237" s="62"/>
      <c r="P237" s="62"/>
      <c r="Q237" s="62"/>
      <c r="R237" s="62"/>
      <c r="S237" s="80"/>
    </row>
    <row r="238" spans="1:19" ht="14.25" thickBot="1">
      <c r="A238" s="423">
        <v>210</v>
      </c>
      <c r="B238" s="173"/>
      <c r="C238" s="417" t="s">
        <v>498</v>
      </c>
      <c r="D238" s="412"/>
      <c r="E238" s="308"/>
      <c r="F238" s="412"/>
      <c r="G238" s="412" t="s">
        <v>6</v>
      </c>
      <c r="H238" s="412">
        <v>1</v>
      </c>
      <c r="I238" s="412"/>
      <c r="J238" s="435"/>
      <c r="K238" s="115"/>
      <c r="L238" s="115"/>
      <c r="M238" s="115"/>
      <c r="N238" s="114"/>
      <c r="O238" s="115"/>
      <c r="P238" s="115"/>
      <c r="Q238" s="115"/>
      <c r="R238" s="115"/>
      <c r="S238" s="114"/>
    </row>
    <row r="239" spans="1:19" ht="14.25" thickBot="1">
      <c r="A239" s="689" t="s">
        <v>1097</v>
      </c>
      <c r="B239" s="689"/>
      <c r="C239" s="689"/>
      <c r="D239" s="689"/>
      <c r="E239" s="689"/>
      <c r="F239" s="689"/>
      <c r="G239" s="689"/>
      <c r="H239" s="689"/>
      <c r="I239" s="689"/>
      <c r="J239" s="689"/>
      <c r="K239" s="689"/>
      <c r="L239" s="689"/>
      <c r="M239" s="689"/>
      <c r="N239" s="421"/>
      <c r="O239" s="403"/>
      <c r="P239" s="403"/>
      <c r="Q239" s="403"/>
      <c r="R239" s="403"/>
      <c r="S239" s="403"/>
    </row>
    <row r="241" spans="1:19" ht="12.75" customHeight="1">
      <c r="A241" s="699" t="s">
        <v>995</v>
      </c>
      <c r="B241" s="699"/>
      <c r="C241" s="699"/>
      <c r="D241" s="699"/>
      <c r="E241" s="699"/>
      <c r="F241" s="699"/>
      <c r="G241" s="699"/>
      <c r="H241" s="699"/>
      <c r="I241" s="699"/>
      <c r="J241" s="699"/>
      <c r="K241" s="699"/>
      <c r="L241" s="699"/>
      <c r="M241" s="699"/>
      <c r="N241" s="699"/>
      <c r="O241" s="699"/>
      <c r="P241" s="699"/>
      <c r="Q241" s="699"/>
      <c r="R241" s="699"/>
      <c r="S241" s="699"/>
    </row>
    <row r="242" spans="1:19" ht="12.75" customHeight="1">
      <c r="A242" s="699" t="s">
        <v>996</v>
      </c>
      <c r="B242" s="699"/>
      <c r="C242" s="699"/>
      <c r="D242" s="699"/>
      <c r="E242" s="699"/>
      <c r="F242" s="699"/>
      <c r="G242" s="699"/>
      <c r="H242" s="699"/>
      <c r="I242" s="699"/>
      <c r="J242" s="699"/>
      <c r="K242" s="699"/>
      <c r="L242" s="699"/>
      <c r="M242" s="699"/>
      <c r="N242" s="699"/>
      <c r="O242" s="699"/>
      <c r="P242" s="699"/>
      <c r="Q242" s="699"/>
      <c r="R242" s="699"/>
      <c r="S242" s="699"/>
    </row>
    <row r="243" spans="1:19" ht="13.5">
      <c r="A243" s="430" t="s">
        <v>1120</v>
      </c>
      <c r="B243" s="431"/>
      <c r="C243" s="433"/>
      <c r="D243" s="432"/>
      <c r="E243" s="432"/>
      <c r="F243" s="432"/>
      <c r="G243" s="432"/>
      <c r="H243" s="432"/>
      <c r="I243" s="432"/>
      <c r="J243" s="432"/>
      <c r="K243" s="432"/>
      <c r="L243" s="432"/>
      <c r="M243" s="432"/>
      <c r="N243" s="432"/>
      <c r="O243" s="432"/>
      <c r="P243" s="431"/>
      <c r="Q243" s="431"/>
      <c r="R243" s="431"/>
      <c r="S243" s="431"/>
    </row>
    <row r="244" ht="13.5">
      <c r="A244" s="425"/>
    </row>
    <row r="245" spans="1:9" ht="15">
      <c r="A245" s="17" t="s">
        <v>31</v>
      </c>
      <c r="B245" s="679"/>
      <c r="C245" s="680"/>
      <c r="D245" s="680"/>
      <c r="E245" s="680"/>
      <c r="F245" s="680"/>
      <c r="G245" s="680"/>
      <c r="H245" s="680"/>
      <c r="I245" s="680"/>
    </row>
    <row r="246" spans="1:9" ht="15">
      <c r="A246" s="18"/>
      <c r="B246" s="660" t="s">
        <v>32</v>
      </c>
      <c r="C246" s="660"/>
      <c r="D246" s="660"/>
      <c r="E246" s="660"/>
      <c r="F246" s="660"/>
      <c r="G246" s="660"/>
      <c r="H246" s="660"/>
      <c r="I246" s="660"/>
    </row>
    <row r="247" spans="1:9" ht="11.25" customHeight="1">
      <c r="A247"/>
      <c r="B247" s="1" t="s">
        <v>1102</v>
      </c>
      <c r="C247" s="1"/>
      <c r="D247" s="1"/>
      <c r="E247" s="1"/>
      <c r="F247" s="1"/>
      <c r="G247" s="1"/>
      <c r="H247" s="1"/>
      <c r="I247" s="1"/>
    </row>
    <row r="248" spans="1:9" ht="11.25" customHeight="1">
      <c r="A248" s="1"/>
      <c r="B248" s="1"/>
      <c r="C248" s="1"/>
      <c r="D248" s="1"/>
      <c r="E248" s="1"/>
      <c r="F248" s="1"/>
      <c r="G248" s="1"/>
      <c r="H248" s="1"/>
      <c r="I248" s="1"/>
    </row>
    <row r="249" spans="1:9" ht="15">
      <c r="A249" s="14" t="s">
        <v>33</v>
      </c>
      <c r="B249" s="679"/>
      <c r="C249" s="680"/>
      <c r="D249" s="680"/>
      <c r="E249" s="680"/>
      <c r="F249" s="680"/>
      <c r="G249" s="680"/>
      <c r="H249" s="680"/>
      <c r="I249" s="680"/>
    </row>
    <row r="250" spans="1:9" ht="13.5">
      <c r="A250" s="1"/>
      <c r="B250" s="660" t="s">
        <v>32</v>
      </c>
      <c r="C250" s="660"/>
      <c r="D250" s="660"/>
      <c r="E250" s="660"/>
      <c r="F250" s="660"/>
      <c r="G250" s="660"/>
      <c r="H250" s="660"/>
      <c r="I250" s="660"/>
    </row>
    <row r="251" spans="1:9" ht="13.5">
      <c r="A251" s="1"/>
      <c r="B251" s="395" t="s">
        <v>1101</v>
      </c>
      <c r="C251" s="176"/>
      <c r="D251" s="176"/>
      <c r="E251" s="176"/>
      <c r="F251" s="176"/>
      <c r="G251" s="176"/>
      <c r="H251" s="176"/>
      <c r="I251" s="176"/>
    </row>
  </sheetData>
  <sheetProtection selectLockedCells="1" selectUnlockedCells="1"/>
  <mergeCells count="33">
    <mergeCell ref="Q14:Q16"/>
    <mergeCell ref="A241:S241"/>
    <mergeCell ref="A239:M239"/>
    <mergeCell ref="B250:I250"/>
    <mergeCell ref="A242:S242"/>
    <mergeCell ref="I13:I16"/>
    <mergeCell ref="J13:J16"/>
    <mergeCell ref="S14:S16"/>
    <mergeCell ref="B245:I245"/>
    <mergeCell ref="C13:C16"/>
    <mergeCell ref="L14:L16"/>
    <mergeCell ref="M14:M16"/>
    <mergeCell ref="K13:N13"/>
    <mergeCell ref="F13:F16"/>
    <mergeCell ref="N14:N16"/>
    <mergeCell ref="R14:R16"/>
    <mergeCell ref="K14:K16"/>
    <mergeCell ref="A7:B7"/>
    <mergeCell ref="B249:I249"/>
    <mergeCell ref="O14:O16"/>
    <mergeCell ref="B246:I246"/>
    <mergeCell ref="B13:B16"/>
    <mergeCell ref="P14:P16"/>
    <mergeCell ref="A8:B8"/>
    <mergeCell ref="A13:A16"/>
    <mergeCell ref="O13:S13"/>
    <mergeCell ref="G13:G16"/>
    <mergeCell ref="H13:H16"/>
    <mergeCell ref="A2:S2"/>
    <mergeCell ref="A3:S3"/>
    <mergeCell ref="A4:S4"/>
    <mergeCell ref="D13:D16"/>
    <mergeCell ref="E13:E16"/>
  </mergeCells>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75"/>
</worksheet>
</file>

<file path=xl/worksheets/sheet25.xml><?xml version="1.0" encoding="utf-8"?>
<worksheet xmlns="http://schemas.openxmlformats.org/spreadsheetml/2006/main" xmlns:r="http://schemas.openxmlformats.org/officeDocument/2006/relationships">
  <dimension ref="A1:P124"/>
  <sheetViews>
    <sheetView zoomScaleSheetLayoutView="100" zoomScalePageLayoutView="0" workbookViewId="0" topLeftCell="A1">
      <selection activeCell="A1" sqref="A1"/>
    </sheetView>
  </sheetViews>
  <sheetFormatPr defaultColWidth="9.140625" defaultRowHeight="12.75"/>
  <cols>
    <col min="1" max="1" width="10.7109375" style="53" customWidth="1"/>
    <col min="2" max="2" width="7.140625" style="22" customWidth="1"/>
    <col min="3" max="3" width="57.140625" style="22" customWidth="1"/>
    <col min="4" max="4" width="7.140625" style="36" customWidth="1"/>
    <col min="5" max="10" width="8.421875" style="36" customWidth="1"/>
    <col min="11" max="11" width="8.421875" style="155" customWidth="1"/>
    <col min="12" max="13" width="8.421875" style="36" customWidth="1"/>
    <col min="14" max="14" width="8.421875" style="155" customWidth="1"/>
    <col min="15" max="15" width="9.140625" style="36" customWidth="1"/>
    <col min="16" max="16" width="8.421875" style="22" customWidth="1"/>
    <col min="17" max="16384" width="9.140625" style="22" customWidth="1"/>
  </cols>
  <sheetData>
    <row r="1" spans="1:15" ht="13.5">
      <c r="A1" s="125"/>
      <c r="B1" s="36"/>
      <c r="C1" s="126"/>
      <c r="H1" s="22"/>
      <c r="I1" s="22"/>
      <c r="J1" s="22"/>
      <c r="K1" s="180"/>
      <c r="L1" s="22"/>
      <c r="M1" s="22"/>
      <c r="N1" s="180"/>
      <c r="O1" s="22"/>
    </row>
    <row r="2" spans="1:16" ht="18">
      <c r="A2" s="690" t="s">
        <v>232</v>
      </c>
      <c r="B2" s="690"/>
      <c r="C2" s="690"/>
      <c r="D2" s="690"/>
      <c r="E2" s="690"/>
      <c r="F2" s="690"/>
      <c r="G2" s="690"/>
      <c r="H2" s="690"/>
      <c r="I2" s="690"/>
      <c r="J2" s="690"/>
      <c r="K2" s="690"/>
      <c r="L2" s="690"/>
      <c r="M2" s="690"/>
      <c r="N2" s="690"/>
      <c r="O2" s="690"/>
      <c r="P2" s="690"/>
    </row>
    <row r="3" spans="1:16" ht="18">
      <c r="A3" s="691" t="e">
        <f>Kopsavilkums!#REF!</f>
        <v>#REF!</v>
      </c>
      <c r="B3" s="691"/>
      <c r="C3" s="691"/>
      <c r="D3" s="691"/>
      <c r="E3" s="691"/>
      <c r="F3" s="691"/>
      <c r="G3" s="691"/>
      <c r="H3" s="691"/>
      <c r="I3" s="691"/>
      <c r="J3" s="691"/>
      <c r="K3" s="691"/>
      <c r="L3" s="691"/>
      <c r="M3" s="691"/>
      <c r="N3" s="691"/>
      <c r="O3" s="691"/>
      <c r="P3" s="691"/>
    </row>
    <row r="4" spans="1:16" ht="13.5">
      <c r="A4" s="693" t="s">
        <v>1141</v>
      </c>
      <c r="B4" s="693"/>
      <c r="C4" s="693"/>
      <c r="D4" s="693"/>
      <c r="E4" s="693"/>
      <c r="F4" s="693"/>
      <c r="G4" s="693"/>
      <c r="H4" s="693"/>
      <c r="I4" s="693"/>
      <c r="J4" s="693"/>
      <c r="K4" s="693"/>
      <c r="L4" s="693"/>
      <c r="M4" s="693"/>
      <c r="N4" s="693"/>
      <c r="O4" s="693"/>
      <c r="P4" s="693"/>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709" t="s">
        <v>1144</v>
      </c>
      <c r="B13" s="707" t="s">
        <v>1149</v>
      </c>
      <c r="C13" s="707" t="s">
        <v>1150</v>
      </c>
      <c r="D13" s="708" t="s">
        <v>1151</v>
      </c>
      <c r="E13" s="707" t="s">
        <v>1152</v>
      </c>
      <c r="F13" s="705" t="s">
        <v>593</v>
      </c>
      <c r="G13" s="705" t="s">
        <v>594</v>
      </c>
      <c r="H13" s="707" t="s">
        <v>793</v>
      </c>
      <c r="I13" s="707"/>
      <c r="J13" s="707"/>
      <c r="K13" s="707"/>
      <c r="L13" s="704" t="s">
        <v>795</v>
      </c>
      <c r="M13" s="704"/>
      <c r="N13" s="704"/>
      <c r="O13" s="704"/>
      <c r="P13" s="704"/>
    </row>
    <row r="14" spans="1:16" ht="20.25" customHeight="1">
      <c r="A14" s="709"/>
      <c r="B14" s="707"/>
      <c r="C14" s="707"/>
      <c r="D14" s="708"/>
      <c r="E14" s="707"/>
      <c r="F14" s="705"/>
      <c r="G14" s="705"/>
      <c r="H14" s="708" t="s">
        <v>1153</v>
      </c>
      <c r="I14" s="708" t="s">
        <v>1154</v>
      </c>
      <c r="J14" s="708" t="s">
        <v>0</v>
      </c>
      <c r="K14" s="708" t="s">
        <v>1</v>
      </c>
      <c r="L14" s="705" t="s">
        <v>595</v>
      </c>
      <c r="M14" s="706" t="s">
        <v>1153</v>
      </c>
      <c r="N14" s="708" t="s">
        <v>1154</v>
      </c>
      <c r="O14" s="708" t="s">
        <v>0</v>
      </c>
      <c r="P14" s="708" t="s">
        <v>2</v>
      </c>
    </row>
    <row r="15" spans="1:16" ht="20.25" customHeight="1">
      <c r="A15" s="709"/>
      <c r="B15" s="707"/>
      <c r="C15" s="707"/>
      <c r="D15" s="708"/>
      <c r="E15" s="707"/>
      <c r="F15" s="705"/>
      <c r="G15" s="705"/>
      <c r="H15" s="708"/>
      <c r="I15" s="708"/>
      <c r="J15" s="708"/>
      <c r="K15" s="708"/>
      <c r="L15" s="705"/>
      <c r="M15" s="706"/>
      <c r="N15" s="708"/>
      <c r="O15" s="708"/>
      <c r="P15" s="708"/>
    </row>
    <row r="16" spans="1:16" ht="20.25" customHeight="1">
      <c r="A16" s="709"/>
      <c r="B16" s="707"/>
      <c r="C16" s="707"/>
      <c r="D16" s="708"/>
      <c r="E16" s="707"/>
      <c r="F16" s="705"/>
      <c r="G16" s="705"/>
      <c r="H16" s="708"/>
      <c r="I16" s="708"/>
      <c r="J16" s="708"/>
      <c r="K16" s="708"/>
      <c r="L16" s="705"/>
      <c r="M16" s="706"/>
      <c r="N16" s="708"/>
      <c r="O16" s="708"/>
      <c r="P16" s="708"/>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179"/>
      <c r="B18" s="95"/>
      <c r="C18" s="96" t="e">
        <f>A3</f>
        <v>#REF!</v>
      </c>
      <c r="D18" s="97"/>
      <c r="E18" s="98"/>
      <c r="F18" s="98"/>
      <c r="G18" s="98"/>
      <c r="H18" s="171"/>
      <c r="I18" s="171"/>
      <c r="J18" s="171"/>
      <c r="K18" s="86"/>
      <c r="L18" s="100"/>
      <c r="M18" s="100"/>
      <c r="N18" s="86"/>
      <c r="O18" s="100"/>
      <c r="P18" s="100"/>
    </row>
    <row r="19" spans="1:16" s="45" customFormat="1" ht="79.5" customHeight="1">
      <c r="A19" s="133">
        <v>1</v>
      </c>
      <c r="B19" s="57"/>
      <c r="C19" s="289" t="s">
        <v>851</v>
      </c>
      <c r="D19" s="10" t="s">
        <v>518</v>
      </c>
      <c r="E19" s="10">
        <v>1</v>
      </c>
      <c r="F19" s="210"/>
      <c r="G19" s="210"/>
      <c r="H19" s="169"/>
      <c r="I19" s="170"/>
      <c r="J19" s="10"/>
      <c r="K19" s="11"/>
      <c r="L19" s="10"/>
      <c r="M19" s="129"/>
      <c r="N19" s="130"/>
      <c r="O19" s="129"/>
      <c r="P19" s="129"/>
    </row>
    <row r="20" spans="1:16" s="45" customFormat="1" ht="80.25" customHeight="1">
      <c r="A20" s="133">
        <v>2</v>
      </c>
      <c r="B20" s="57"/>
      <c r="C20" s="289" t="s">
        <v>1014</v>
      </c>
      <c r="D20" s="10" t="s">
        <v>518</v>
      </c>
      <c r="E20" s="10">
        <v>1</v>
      </c>
      <c r="F20" s="210"/>
      <c r="G20" s="210"/>
      <c r="H20" s="169"/>
      <c r="I20" s="170"/>
      <c r="J20" s="10"/>
      <c r="K20" s="11"/>
      <c r="L20" s="10"/>
      <c r="M20" s="129"/>
      <c r="N20" s="130"/>
      <c r="O20" s="129"/>
      <c r="P20" s="129"/>
    </row>
    <row r="21" spans="1:16" s="45" customFormat="1" ht="54.75">
      <c r="A21" s="133">
        <v>3</v>
      </c>
      <c r="B21" s="57"/>
      <c r="C21" s="289" t="s">
        <v>852</v>
      </c>
      <c r="D21" s="10" t="s">
        <v>518</v>
      </c>
      <c r="E21" s="10">
        <v>1</v>
      </c>
      <c r="F21" s="210"/>
      <c r="G21" s="210"/>
      <c r="H21" s="169"/>
      <c r="I21" s="170"/>
      <c r="J21" s="10"/>
      <c r="K21" s="11"/>
      <c r="L21" s="10"/>
      <c r="M21" s="129"/>
      <c r="N21" s="130"/>
      <c r="O21" s="129"/>
      <c r="P21" s="129"/>
    </row>
    <row r="22" spans="1:16" s="45" customFormat="1" ht="96">
      <c r="A22" s="133">
        <v>4</v>
      </c>
      <c r="B22" s="57"/>
      <c r="C22" s="165" t="s">
        <v>1015</v>
      </c>
      <c r="D22" s="10" t="s">
        <v>518</v>
      </c>
      <c r="E22" s="10">
        <v>1</v>
      </c>
      <c r="F22" s="210"/>
      <c r="G22" s="210"/>
      <c r="H22" s="169"/>
      <c r="I22" s="170"/>
      <c r="J22" s="10"/>
      <c r="K22" s="11"/>
      <c r="L22" s="10"/>
      <c r="M22" s="129"/>
      <c r="N22" s="130"/>
      <c r="O22" s="129"/>
      <c r="P22" s="129"/>
    </row>
    <row r="23" spans="1:16" s="45" customFormat="1" ht="41.25">
      <c r="A23" s="133">
        <v>5</v>
      </c>
      <c r="B23" s="57"/>
      <c r="C23" s="165" t="s">
        <v>1083</v>
      </c>
      <c r="D23" s="10" t="s">
        <v>518</v>
      </c>
      <c r="E23" s="10">
        <v>1</v>
      </c>
      <c r="F23" s="210"/>
      <c r="G23" s="210"/>
      <c r="H23" s="169"/>
      <c r="I23" s="170"/>
      <c r="J23" s="10"/>
      <c r="K23" s="11"/>
      <c r="L23" s="10"/>
      <c r="M23" s="129"/>
      <c r="N23" s="130"/>
      <c r="O23" s="129"/>
      <c r="P23" s="129"/>
    </row>
    <row r="24" spans="1:16" s="45" customFormat="1" ht="41.25">
      <c r="A24" s="133">
        <v>6</v>
      </c>
      <c r="B24" s="57"/>
      <c r="C24" s="165" t="s">
        <v>853</v>
      </c>
      <c r="D24" s="10" t="s">
        <v>518</v>
      </c>
      <c r="E24" s="10">
        <v>1</v>
      </c>
      <c r="F24" s="210"/>
      <c r="G24" s="210"/>
      <c r="H24" s="169"/>
      <c r="I24" s="170"/>
      <c r="J24" s="10"/>
      <c r="K24" s="11"/>
      <c r="L24" s="10"/>
      <c r="M24" s="129"/>
      <c r="N24" s="130"/>
      <c r="O24" s="129"/>
      <c r="P24" s="129"/>
    </row>
    <row r="25" spans="1:16" s="45" customFormat="1" ht="44.25" customHeight="1">
      <c r="A25" s="133">
        <v>7</v>
      </c>
      <c r="B25" s="57"/>
      <c r="C25" s="165" t="s">
        <v>854</v>
      </c>
      <c r="D25" s="10" t="s">
        <v>518</v>
      </c>
      <c r="E25" s="10">
        <v>1</v>
      </c>
      <c r="F25" s="210"/>
      <c r="G25" s="210"/>
      <c r="H25" s="169"/>
      <c r="I25" s="170"/>
      <c r="J25" s="10"/>
      <c r="K25" s="11"/>
      <c r="L25" s="10"/>
      <c r="M25" s="129"/>
      <c r="N25" s="130"/>
      <c r="O25" s="129"/>
      <c r="P25" s="129"/>
    </row>
    <row r="26" spans="1:16" s="45" customFormat="1" ht="41.25">
      <c r="A26" s="133">
        <v>8</v>
      </c>
      <c r="B26" s="57"/>
      <c r="C26" s="165" t="s">
        <v>855</v>
      </c>
      <c r="D26" s="10" t="s">
        <v>518</v>
      </c>
      <c r="E26" s="10">
        <v>1</v>
      </c>
      <c r="F26" s="210"/>
      <c r="G26" s="210"/>
      <c r="H26" s="169"/>
      <c r="I26" s="170"/>
      <c r="J26" s="10"/>
      <c r="K26" s="11"/>
      <c r="L26" s="10"/>
      <c r="M26" s="129"/>
      <c r="N26" s="130"/>
      <c r="O26" s="129"/>
      <c r="P26" s="129"/>
    </row>
    <row r="27" spans="1:16" s="45" customFormat="1" ht="27">
      <c r="A27" s="133">
        <v>9</v>
      </c>
      <c r="B27" s="57"/>
      <c r="C27" s="302" t="s">
        <v>856</v>
      </c>
      <c r="D27" s="10" t="s">
        <v>540</v>
      </c>
      <c r="E27" s="10">
        <v>129</v>
      </c>
      <c r="F27" s="210"/>
      <c r="G27" s="210"/>
      <c r="H27" s="10"/>
      <c r="I27" s="287"/>
      <c r="J27" s="10"/>
      <c r="K27" s="11"/>
      <c r="L27" s="10"/>
      <c r="M27" s="129"/>
      <c r="N27" s="130"/>
      <c r="O27" s="129"/>
      <c r="P27" s="129"/>
    </row>
    <row r="28" spans="1:16" s="45" customFormat="1" ht="27">
      <c r="A28" s="133">
        <v>10</v>
      </c>
      <c r="B28" s="57"/>
      <c r="C28" s="302" t="s">
        <v>858</v>
      </c>
      <c r="D28" s="10" t="s">
        <v>540</v>
      </c>
      <c r="E28" s="10">
        <v>84</v>
      </c>
      <c r="F28" s="210"/>
      <c r="G28" s="210"/>
      <c r="H28" s="10"/>
      <c r="I28" s="287"/>
      <c r="J28" s="10"/>
      <c r="K28" s="11"/>
      <c r="L28" s="10"/>
      <c r="M28" s="129"/>
      <c r="N28" s="130"/>
      <c r="O28" s="129"/>
      <c r="P28" s="129"/>
    </row>
    <row r="29" spans="1:16" s="45" customFormat="1" ht="27">
      <c r="A29" s="133">
        <v>11</v>
      </c>
      <c r="B29" s="57"/>
      <c r="C29" s="302" t="s">
        <v>859</v>
      </c>
      <c r="D29" s="10" t="s">
        <v>540</v>
      </c>
      <c r="E29" s="10">
        <v>70</v>
      </c>
      <c r="F29" s="210"/>
      <c r="G29" s="210"/>
      <c r="H29" s="10"/>
      <c r="I29" s="287"/>
      <c r="J29" s="10"/>
      <c r="K29" s="11"/>
      <c r="L29" s="10"/>
      <c r="M29" s="129"/>
      <c r="N29" s="130"/>
      <c r="O29" s="129"/>
      <c r="P29" s="129"/>
    </row>
    <row r="30" spans="1:16" s="45" customFormat="1" ht="13.5">
      <c r="A30" s="133">
        <v>12</v>
      </c>
      <c r="B30" s="57"/>
      <c r="C30" s="302" t="s">
        <v>860</v>
      </c>
      <c r="D30" s="10" t="s">
        <v>540</v>
      </c>
      <c r="E30" s="10">
        <v>14</v>
      </c>
      <c r="F30" s="210"/>
      <c r="G30" s="210"/>
      <c r="H30" s="10"/>
      <c r="I30" s="287"/>
      <c r="J30" s="10"/>
      <c r="K30" s="11"/>
      <c r="L30" s="10"/>
      <c r="M30" s="129"/>
      <c r="N30" s="130"/>
      <c r="O30" s="129"/>
      <c r="P30" s="129"/>
    </row>
    <row r="31" spans="1:16" s="45" customFormat="1" ht="27">
      <c r="A31" s="133">
        <v>13</v>
      </c>
      <c r="B31" s="57"/>
      <c r="C31" s="302" t="s">
        <v>861</v>
      </c>
      <c r="D31" s="10" t="s">
        <v>540</v>
      </c>
      <c r="E31" s="10">
        <v>15</v>
      </c>
      <c r="F31" s="210"/>
      <c r="G31" s="210"/>
      <c r="H31" s="10"/>
      <c r="I31" s="287"/>
      <c r="J31" s="10"/>
      <c r="K31" s="11"/>
      <c r="L31" s="10"/>
      <c r="M31" s="129"/>
      <c r="N31" s="130"/>
      <c r="O31" s="129"/>
      <c r="P31" s="129"/>
    </row>
    <row r="32" spans="1:16" s="45" customFormat="1" ht="27">
      <c r="A32" s="133">
        <v>14</v>
      </c>
      <c r="B32" s="57"/>
      <c r="C32" s="302" t="s">
        <v>862</v>
      </c>
      <c r="D32" s="10" t="s">
        <v>540</v>
      </c>
      <c r="E32" s="10">
        <v>39</v>
      </c>
      <c r="F32" s="210"/>
      <c r="G32" s="210"/>
      <c r="H32" s="10"/>
      <c r="I32" s="287"/>
      <c r="J32" s="10"/>
      <c r="K32" s="11"/>
      <c r="L32" s="10"/>
      <c r="M32" s="129"/>
      <c r="N32" s="130"/>
      <c r="O32" s="129"/>
      <c r="P32" s="129"/>
    </row>
    <row r="33" spans="1:16" s="45" customFormat="1" ht="27">
      <c r="A33" s="133">
        <v>15</v>
      </c>
      <c r="B33" s="57"/>
      <c r="C33" s="302" t="s">
        <v>865</v>
      </c>
      <c r="D33" s="10" t="s">
        <v>540</v>
      </c>
      <c r="E33" s="10">
        <v>35</v>
      </c>
      <c r="F33" s="210"/>
      <c r="G33" s="210"/>
      <c r="H33" s="10"/>
      <c r="I33" s="287"/>
      <c r="J33" s="10"/>
      <c r="K33" s="11"/>
      <c r="L33" s="10"/>
      <c r="M33" s="129"/>
      <c r="N33" s="130"/>
      <c r="O33" s="129"/>
      <c r="P33" s="129"/>
    </row>
    <row r="34" spans="1:16" s="45" customFormat="1" ht="13.5">
      <c r="A34" s="133">
        <v>16</v>
      </c>
      <c r="B34" s="57"/>
      <c r="C34" s="302" t="s">
        <v>863</v>
      </c>
      <c r="D34" s="10" t="s">
        <v>540</v>
      </c>
      <c r="E34" s="10">
        <v>39</v>
      </c>
      <c r="F34" s="210"/>
      <c r="G34" s="210"/>
      <c r="H34" s="10"/>
      <c r="I34" s="287"/>
      <c r="J34" s="10"/>
      <c r="K34" s="11"/>
      <c r="L34" s="10"/>
      <c r="M34" s="129"/>
      <c r="N34" s="130"/>
      <c r="O34" s="129"/>
      <c r="P34" s="129"/>
    </row>
    <row r="35" spans="1:16" s="45" customFormat="1" ht="27">
      <c r="A35" s="133">
        <v>17</v>
      </c>
      <c r="B35" s="57"/>
      <c r="C35" s="302" t="s">
        <v>864</v>
      </c>
      <c r="D35" s="10" t="s">
        <v>540</v>
      </c>
      <c r="E35" s="10">
        <v>6</v>
      </c>
      <c r="F35" s="210"/>
      <c r="G35" s="210"/>
      <c r="H35" s="10"/>
      <c r="I35" s="287"/>
      <c r="J35" s="10"/>
      <c r="K35" s="11"/>
      <c r="L35" s="10"/>
      <c r="M35" s="129"/>
      <c r="N35" s="130"/>
      <c r="O35" s="129"/>
      <c r="P35" s="129"/>
    </row>
    <row r="36" spans="1:16" s="45" customFormat="1" ht="13.5">
      <c r="A36" s="133">
        <v>18</v>
      </c>
      <c r="B36" s="57"/>
      <c r="C36" s="302" t="s">
        <v>866</v>
      </c>
      <c r="D36" s="10" t="s">
        <v>540</v>
      </c>
      <c r="E36" s="10">
        <v>6</v>
      </c>
      <c r="F36" s="210"/>
      <c r="G36" s="210"/>
      <c r="H36" s="10"/>
      <c r="I36" s="287"/>
      <c r="J36" s="10"/>
      <c r="K36" s="11"/>
      <c r="L36" s="10"/>
      <c r="M36" s="129"/>
      <c r="N36" s="130"/>
      <c r="O36" s="129"/>
      <c r="P36" s="129"/>
    </row>
    <row r="37" spans="1:16" s="45" customFormat="1" ht="27">
      <c r="A37" s="133">
        <v>19</v>
      </c>
      <c r="B37" s="57"/>
      <c r="C37" s="302" t="s">
        <v>867</v>
      </c>
      <c r="D37" s="10" t="s">
        <v>540</v>
      </c>
      <c r="E37" s="10">
        <v>21</v>
      </c>
      <c r="F37" s="210"/>
      <c r="G37" s="210"/>
      <c r="H37" s="10"/>
      <c r="I37" s="287"/>
      <c r="J37" s="10"/>
      <c r="K37" s="11"/>
      <c r="L37" s="10"/>
      <c r="M37" s="129"/>
      <c r="N37" s="130"/>
      <c r="O37" s="129"/>
      <c r="P37" s="129"/>
    </row>
    <row r="38" spans="1:16" s="45" customFormat="1" ht="27">
      <c r="A38" s="133">
        <v>20</v>
      </c>
      <c r="B38" s="57"/>
      <c r="C38" s="302" t="s">
        <v>868</v>
      </c>
      <c r="D38" s="10" t="s">
        <v>540</v>
      </c>
      <c r="E38" s="10">
        <v>72</v>
      </c>
      <c r="F38" s="210"/>
      <c r="G38" s="210"/>
      <c r="H38" s="10"/>
      <c r="I38" s="287"/>
      <c r="J38" s="10"/>
      <c r="K38" s="11"/>
      <c r="L38" s="10"/>
      <c r="M38" s="129"/>
      <c r="N38" s="130"/>
      <c r="O38" s="129"/>
      <c r="P38" s="129"/>
    </row>
    <row r="39" spans="1:16" s="45" customFormat="1" ht="27">
      <c r="A39" s="133">
        <v>21</v>
      </c>
      <c r="B39" s="57"/>
      <c r="C39" s="302" t="s">
        <v>869</v>
      </c>
      <c r="D39" s="10" t="s">
        <v>540</v>
      </c>
      <c r="E39" s="10">
        <v>36</v>
      </c>
      <c r="F39" s="210"/>
      <c r="G39" s="210"/>
      <c r="H39" s="10"/>
      <c r="I39" s="287"/>
      <c r="J39" s="10"/>
      <c r="K39" s="11"/>
      <c r="L39" s="10"/>
      <c r="M39" s="129"/>
      <c r="N39" s="130"/>
      <c r="O39" s="129"/>
      <c r="P39" s="129"/>
    </row>
    <row r="40" spans="1:16" s="45" customFormat="1" ht="27">
      <c r="A40" s="133">
        <v>22</v>
      </c>
      <c r="B40" s="57"/>
      <c r="C40" s="302" t="s">
        <v>857</v>
      </c>
      <c r="D40" s="10" t="s">
        <v>540</v>
      </c>
      <c r="E40" s="10">
        <v>35</v>
      </c>
      <c r="F40" s="210"/>
      <c r="G40" s="210"/>
      <c r="H40" s="10"/>
      <c r="I40" s="287"/>
      <c r="J40" s="10"/>
      <c r="K40" s="11"/>
      <c r="L40" s="10"/>
      <c r="M40" s="129"/>
      <c r="N40" s="130"/>
      <c r="O40" s="129"/>
      <c r="P40" s="129"/>
    </row>
    <row r="41" spans="1:16" s="45" customFormat="1" ht="27">
      <c r="A41" s="133">
        <v>23</v>
      </c>
      <c r="B41" s="57"/>
      <c r="C41" s="302" t="s">
        <v>870</v>
      </c>
      <c r="D41" s="10" t="s">
        <v>540</v>
      </c>
      <c r="E41" s="10">
        <v>4</v>
      </c>
      <c r="F41" s="210"/>
      <c r="G41" s="210"/>
      <c r="H41" s="10"/>
      <c r="I41" s="287"/>
      <c r="J41" s="10"/>
      <c r="K41" s="11"/>
      <c r="L41" s="10"/>
      <c r="M41" s="129"/>
      <c r="N41" s="130"/>
      <c r="O41" s="129"/>
      <c r="P41" s="129"/>
    </row>
    <row r="42" spans="1:16" s="45" customFormat="1" ht="27">
      <c r="A42" s="133">
        <v>24</v>
      </c>
      <c r="B42" s="57"/>
      <c r="C42" s="302" t="s">
        <v>871</v>
      </c>
      <c r="D42" s="10" t="s">
        <v>140</v>
      </c>
      <c r="E42" s="10">
        <v>8</v>
      </c>
      <c r="F42" s="210"/>
      <c r="G42" s="210"/>
      <c r="H42" s="10"/>
      <c r="I42" s="287"/>
      <c r="J42" s="10"/>
      <c r="K42" s="11"/>
      <c r="L42" s="10"/>
      <c r="M42" s="129"/>
      <c r="N42" s="130"/>
      <c r="O42" s="129"/>
      <c r="P42" s="129"/>
    </row>
    <row r="43" spans="1:16" s="45" customFormat="1" ht="13.5">
      <c r="A43" s="133">
        <v>25</v>
      </c>
      <c r="B43" s="57"/>
      <c r="C43" s="302" t="s">
        <v>872</v>
      </c>
      <c r="D43" s="10" t="s">
        <v>123</v>
      </c>
      <c r="E43" s="10">
        <v>8</v>
      </c>
      <c r="F43" s="210"/>
      <c r="G43" s="210"/>
      <c r="H43" s="10"/>
      <c r="I43" s="287"/>
      <c r="J43" s="10"/>
      <c r="K43" s="11"/>
      <c r="L43" s="10"/>
      <c r="M43" s="129"/>
      <c r="N43" s="130"/>
      <c r="O43" s="129"/>
      <c r="P43" s="129"/>
    </row>
    <row r="44" spans="1:16" s="45" customFormat="1" ht="13.5">
      <c r="A44" s="133">
        <v>26</v>
      </c>
      <c r="B44" s="57"/>
      <c r="C44" s="302" t="s">
        <v>541</v>
      </c>
      <c r="D44" s="10" t="s">
        <v>540</v>
      </c>
      <c r="E44" s="10">
        <v>2</v>
      </c>
      <c r="F44" s="210"/>
      <c r="G44" s="210"/>
      <c r="H44" s="10"/>
      <c r="I44" s="287"/>
      <c r="J44" s="10"/>
      <c r="K44" s="11"/>
      <c r="L44" s="10"/>
      <c r="M44" s="129"/>
      <c r="N44" s="130"/>
      <c r="O44" s="129"/>
      <c r="P44" s="129"/>
    </row>
    <row r="45" spans="1:16" s="45" customFormat="1" ht="13.5">
      <c r="A45" s="133">
        <v>27</v>
      </c>
      <c r="B45" s="57"/>
      <c r="C45" s="302" t="s">
        <v>873</v>
      </c>
      <c r="D45" s="10" t="s">
        <v>540</v>
      </c>
      <c r="E45" s="10">
        <v>2</v>
      </c>
      <c r="F45" s="210"/>
      <c r="G45" s="210"/>
      <c r="H45" s="10"/>
      <c r="I45" s="287"/>
      <c r="J45" s="10"/>
      <c r="K45" s="11"/>
      <c r="L45" s="10"/>
      <c r="M45" s="129"/>
      <c r="N45" s="130"/>
      <c r="O45" s="129"/>
      <c r="P45" s="129"/>
    </row>
    <row r="46" spans="1:16" s="45" customFormat="1" ht="13.5">
      <c r="A46" s="133">
        <v>28</v>
      </c>
      <c r="B46" s="57"/>
      <c r="C46" s="302" t="s">
        <v>874</v>
      </c>
      <c r="D46" s="10" t="s">
        <v>540</v>
      </c>
      <c r="E46" s="10">
        <v>24</v>
      </c>
      <c r="F46" s="210"/>
      <c r="G46" s="210"/>
      <c r="H46" s="10"/>
      <c r="I46" s="287"/>
      <c r="J46" s="10"/>
      <c r="K46" s="11"/>
      <c r="L46" s="10"/>
      <c r="M46" s="129"/>
      <c r="N46" s="130"/>
      <c r="O46" s="129"/>
      <c r="P46" s="129"/>
    </row>
    <row r="47" spans="1:16" s="45" customFormat="1" ht="13.5">
      <c r="A47" s="133">
        <v>29</v>
      </c>
      <c r="B47" s="57"/>
      <c r="C47" s="302" t="s">
        <v>875</v>
      </c>
      <c r="D47" s="10" t="s">
        <v>540</v>
      </c>
      <c r="E47" s="10">
        <v>24</v>
      </c>
      <c r="F47" s="210"/>
      <c r="G47" s="210"/>
      <c r="H47" s="10"/>
      <c r="I47" s="287"/>
      <c r="J47" s="10"/>
      <c r="K47" s="11"/>
      <c r="L47" s="10"/>
      <c r="M47" s="129"/>
      <c r="N47" s="130"/>
      <c r="O47" s="129"/>
      <c r="P47" s="129"/>
    </row>
    <row r="48" spans="1:16" s="45" customFormat="1" ht="13.5">
      <c r="A48" s="133">
        <v>30</v>
      </c>
      <c r="B48" s="57"/>
      <c r="C48" s="302" t="s">
        <v>876</v>
      </c>
      <c r="D48" s="10" t="s">
        <v>540</v>
      </c>
      <c r="E48" s="10">
        <v>21</v>
      </c>
      <c r="F48" s="210"/>
      <c r="G48" s="210"/>
      <c r="H48" s="10"/>
      <c r="I48" s="287"/>
      <c r="J48" s="10"/>
      <c r="K48" s="11"/>
      <c r="L48" s="10"/>
      <c r="M48" s="129"/>
      <c r="N48" s="130"/>
      <c r="O48" s="129"/>
      <c r="P48" s="129"/>
    </row>
    <row r="49" spans="1:16" s="45" customFormat="1" ht="13.5">
      <c r="A49" s="133">
        <v>31</v>
      </c>
      <c r="B49" s="57"/>
      <c r="C49" s="302" t="s">
        <v>877</v>
      </c>
      <c r="D49" s="10" t="s">
        <v>540</v>
      </c>
      <c r="E49" s="10">
        <v>5</v>
      </c>
      <c r="F49" s="210"/>
      <c r="G49" s="210"/>
      <c r="H49" s="10"/>
      <c r="I49" s="287"/>
      <c r="J49" s="10"/>
      <c r="K49" s="11"/>
      <c r="L49" s="10"/>
      <c r="M49" s="129"/>
      <c r="N49" s="130"/>
      <c r="O49" s="129"/>
      <c r="P49" s="129"/>
    </row>
    <row r="50" spans="1:16" s="45" customFormat="1" ht="13.5">
      <c r="A50" s="133">
        <v>32</v>
      </c>
      <c r="B50" s="57"/>
      <c r="C50" s="302" t="s">
        <v>878</v>
      </c>
      <c r="D50" s="10" t="s">
        <v>540</v>
      </c>
      <c r="E50" s="10">
        <v>78</v>
      </c>
      <c r="F50" s="210"/>
      <c r="G50" s="210"/>
      <c r="H50" s="10"/>
      <c r="I50" s="287"/>
      <c r="J50" s="10"/>
      <c r="K50" s="11"/>
      <c r="L50" s="10"/>
      <c r="M50" s="129"/>
      <c r="N50" s="130"/>
      <c r="O50" s="129"/>
      <c r="P50" s="129"/>
    </row>
    <row r="51" spans="1:16" s="45" customFormat="1" ht="13.5">
      <c r="A51" s="133">
        <v>33</v>
      </c>
      <c r="B51" s="57"/>
      <c r="C51" s="302" t="s">
        <v>879</v>
      </c>
      <c r="D51" s="10" t="s">
        <v>540</v>
      </c>
      <c r="E51" s="10">
        <v>112</v>
      </c>
      <c r="F51" s="210"/>
      <c r="G51" s="210"/>
      <c r="H51" s="10"/>
      <c r="I51" s="287"/>
      <c r="J51" s="10"/>
      <c r="K51" s="11"/>
      <c r="L51" s="10"/>
      <c r="M51" s="129"/>
      <c r="N51" s="130"/>
      <c r="O51" s="129"/>
      <c r="P51" s="129"/>
    </row>
    <row r="52" spans="1:16" s="45" customFormat="1" ht="13.5">
      <c r="A52" s="133">
        <v>34</v>
      </c>
      <c r="B52" s="57"/>
      <c r="C52" s="302" t="s">
        <v>542</v>
      </c>
      <c r="D52" s="10" t="s">
        <v>123</v>
      </c>
      <c r="E52" s="10">
        <v>1</v>
      </c>
      <c r="F52" s="210"/>
      <c r="G52" s="210"/>
      <c r="H52" s="10"/>
      <c r="I52" s="287"/>
      <c r="J52" s="10"/>
      <c r="K52" s="11"/>
      <c r="L52" s="10"/>
      <c r="M52" s="129"/>
      <c r="N52" s="130"/>
      <c r="O52" s="129"/>
      <c r="P52" s="129"/>
    </row>
    <row r="53" spans="1:16" s="45" customFormat="1" ht="13.5">
      <c r="A53" s="133">
        <v>35</v>
      </c>
      <c r="B53" s="57"/>
      <c r="C53" s="302" t="s">
        <v>543</v>
      </c>
      <c r="D53" s="10" t="s">
        <v>123</v>
      </c>
      <c r="E53" s="10">
        <v>6</v>
      </c>
      <c r="F53" s="210"/>
      <c r="G53" s="210"/>
      <c r="H53" s="10"/>
      <c r="I53" s="287"/>
      <c r="J53" s="10"/>
      <c r="K53" s="11"/>
      <c r="L53" s="10"/>
      <c r="M53" s="129"/>
      <c r="N53" s="130"/>
      <c r="O53" s="129"/>
      <c r="P53" s="129"/>
    </row>
    <row r="54" spans="1:16" s="45" customFormat="1" ht="13.5">
      <c r="A54" s="133">
        <v>36</v>
      </c>
      <c r="B54" s="57"/>
      <c r="C54" s="302" t="s">
        <v>544</v>
      </c>
      <c r="D54" s="10" t="s">
        <v>123</v>
      </c>
      <c r="E54" s="10">
        <v>4</v>
      </c>
      <c r="F54" s="210"/>
      <c r="G54" s="210"/>
      <c r="H54" s="10"/>
      <c r="I54" s="287"/>
      <c r="J54" s="10"/>
      <c r="K54" s="11"/>
      <c r="L54" s="10"/>
      <c r="M54" s="129"/>
      <c r="N54" s="130"/>
      <c r="O54" s="129"/>
      <c r="P54" s="129"/>
    </row>
    <row r="55" spans="1:16" s="45" customFormat="1" ht="13.5">
      <c r="A55" s="133">
        <v>37</v>
      </c>
      <c r="B55" s="57"/>
      <c r="C55" s="302" t="s">
        <v>545</v>
      </c>
      <c r="D55" s="10" t="s">
        <v>123</v>
      </c>
      <c r="E55" s="10">
        <v>1</v>
      </c>
      <c r="F55" s="210"/>
      <c r="G55" s="210"/>
      <c r="H55" s="10"/>
      <c r="I55" s="287"/>
      <c r="J55" s="10"/>
      <c r="K55" s="11"/>
      <c r="L55" s="10"/>
      <c r="M55" s="129"/>
      <c r="N55" s="130"/>
      <c r="O55" s="129"/>
      <c r="P55" s="129"/>
    </row>
    <row r="56" spans="1:16" s="45" customFormat="1" ht="13.5">
      <c r="A56" s="133">
        <v>38</v>
      </c>
      <c r="B56" s="57"/>
      <c r="C56" s="302" t="s">
        <v>546</v>
      </c>
      <c r="D56" s="10" t="s">
        <v>123</v>
      </c>
      <c r="E56" s="10">
        <v>8</v>
      </c>
      <c r="F56" s="210"/>
      <c r="G56" s="210"/>
      <c r="H56" s="10"/>
      <c r="I56" s="287"/>
      <c r="J56" s="10"/>
      <c r="K56" s="11"/>
      <c r="L56" s="10"/>
      <c r="M56" s="129"/>
      <c r="N56" s="130"/>
      <c r="O56" s="129"/>
      <c r="P56" s="129"/>
    </row>
    <row r="57" spans="1:16" s="45" customFormat="1" ht="13.5">
      <c r="A57" s="133">
        <v>39</v>
      </c>
      <c r="B57" s="57"/>
      <c r="C57" s="302" t="s">
        <v>880</v>
      </c>
      <c r="D57" s="10" t="s">
        <v>540</v>
      </c>
      <c r="E57" s="10">
        <v>530</v>
      </c>
      <c r="F57" s="210"/>
      <c r="G57" s="210"/>
      <c r="H57" s="10"/>
      <c r="I57" s="287"/>
      <c r="J57" s="10"/>
      <c r="K57" s="11"/>
      <c r="L57" s="10"/>
      <c r="M57" s="129"/>
      <c r="N57" s="130"/>
      <c r="O57" s="129"/>
      <c r="P57" s="129"/>
    </row>
    <row r="58" spans="1:16" s="45" customFormat="1" ht="13.5">
      <c r="A58" s="133">
        <v>40</v>
      </c>
      <c r="B58" s="57"/>
      <c r="C58" s="302" t="s">
        <v>881</v>
      </c>
      <c r="D58" s="10" t="s">
        <v>540</v>
      </c>
      <c r="E58" s="10">
        <v>87</v>
      </c>
      <c r="F58" s="210"/>
      <c r="G58" s="210"/>
      <c r="H58" s="10"/>
      <c r="I58" s="287"/>
      <c r="J58" s="10"/>
      <c r="K58" s="11"/>
      <c r="L58" s="10"/>
      <c r="M58" s="129"/>
      <c r="N58" s="130"/>
      <c r="O58" s="129"/>
      <c r="P58" s="129"/>
    </row>
    <row r="59" spans="1:16" s="45" customFormat="1" ht="13.5">
      <c r="A59" s="133">
        <v>41</v>
      </c>
      <c r="B59" s="57"/>
      <c r="C59" s="302" t="s">
        <v>882</v>
      </c>
      <c r="D59" s="10" t="s">
        <v>540</v>
      </c>
      <c r="E59" s="10">
        <v>2</v>
      </c>
      <c r="F59" s="210"/>
      <c r="G59" s="210"/>
      <c r="H59" s="10"/>
      <c r="I59" s="287"/>
      <c r="J59" s="10"/>
      <c r="K59" s="11"/>
      <c r="L59" s="10"/>
      <c r="M59" s="129"/>
      <c r="N59" s="130"/>
      <c r="O59" s="129"/>
      <c r="P59" s="129"/>
    </row>
    <row r="60" spans="1:16" s="45" customFormat="1" ht="13.5">
      <c r="A60" s="133">
        <v>42</v>
      </c>
      <c r="B60" s="57"/>
      <c r="C60" s="302" t="s">
        <v>883</v>
      </c>
      <c r="D60" s="10" t="s">
        <v>120</v>
      </c>
      <c r="E60" s="10">
        <v>90</v>
      </c>
      <c r="F60" s="210"/>
      <c r="G60" s="210"/>
      <c r="H60" s="10"/>
      <c r="I60" s="10"/>
      <c r="J60" s="10"/>
      <c r="K60" s="11"/>
      <c r="L60" s="10"/>
      <c r="M60" s="129"/>
      <c r="N60" s="130"/>
      <c r="O60" s="129"/>
      <c r="P60" s="129"/>
    </row>
    <row r="61" spans="1:16" s="45" customFormat="1" ht="13.5">
      <c r="A61" s="133">
        <v>43</v>
      </c>
      <c r="B61" s="57"/>
      <c r="C61" s="302" t="s">
        <v>884</v>
      </c>
      <c r="D61" s="10" t="s">
        <v>120</v>
      </c>
      <c r="E61" s="10">
        <v>70</v>
      </c>
      <c r="F61" s="210"/>
      <c r="G61" s="210"/>
      <c r="H61" s="10"/>
      <c r="I61" s="10"/>
      <c r="J61" s="10"/>
      <c r="K61" s="11"/>
      <c r="L61" s="10"/>
      <c r="M61" s="129"/>
      <c r="N61" s="130"/>
      <c r="O61" s="129"/>
      <c r="P61" s="129"/>
    </row>
    <row r="62" spans="1:16" s="45" customFormat="1" ht="13.5">
      <c r="A62" s="133">
        <v>44</v>
      </c>
      <c r="B62" s="57"/>
      <c r="C62" s="302" t="s">
        <v>885</v>
      </c>
      <c r="D62" s="10" t="s">
        <v>120</v>
      </c>
      <c r="E62" s="10">
        <v>60</v>
      </c>
      <c r="F62" s="210"/>
      <c r="G62" s="210"/>
      <c r="H62" s="10"/>
      <c r="I62" s="10"/>
      <c r="J62" s="10"/>
      <c r="K62" s="11"/>
      <c r="L62" s="10"/>
      <c r="M62" s="129"/>
      <c r="N62" s="130"/>
      <c r="O62" s="129"/>
      <c r="P62" s="129"/>
    </row>
    <row r="63" spans="1:16" s="45" customFormat="1" ht="13.5">
      <c r="A63" s="133">
        <v>45</v>
      </c>
      <c r="B63" s="57"/>
      <c r="C63" s="302" t="s">
        <v>886</v>
      </c>
      <c r="D63" s="10" t="s">
        <v>120</v>
      </c>
      <c r="E63" s="10">
        <v>170</v>
      </c>
      <c r="F63" s="210"/>
      <c r="G63" s="210"/>
      <c r="H63" s="10"/>
      <c r="I63" s="10"/>
      <c r="J63" s="10"/>
      <c r="K63" s="11"/>
      <c r="L63" s="10"/>
      <c r="M63" s="129"/>
      <c r="N63" s="130"/>
      <c r="O63" s="129"/>
      <c r="P63" s="129"/>
    </row>
    <row r="64" spans="1:16" s="45" customFormat="1" ht="13.5">
      <c r="A64" s="133">
        <v>46</v>
      </c>
      <c r="B64" s="57"/>
      <c r="C64" s="302" t="s">
        <v>887</v>
      </c>
      <c r="D64" s="10" t="s">
        <v>120</v>
      </c>
      <c r="E64" s="10">
        <v>190</v>
      </c>
      <c r="F64" s="210"/>
      <c r="G64" s="210"/>
      <c r="H64" s="10"/>
      <c r="I64" s="10"/>
      <c r="J64" s="10"/>
      <c r="K64" s="11"/>
      <c r="L64" s="10"/>
      <c r="M64" s="129"/>
      <c r="N64" s="130"/>
      <c r="O64" s="129"/>
      <c r="P64" s="129"/>
    </row>
    <row r="65" spans="1:16" s="45" customFormat="1" ht="13.5">
      <c r="A65" s="133">
        <v>47</v>
      </c>
      <c r="B65" s="57"/>
      <c r="C65" s="302" t="s">
        <v>888</v>
      </c>
      <c r="D65" s="10" t="s">
        <v>120</v>
      </c>
      <c r="E65" s="10">
        <v>3000</v>
      </c>
      <c r="F65" s="210"/>
      <c r="G65" s="210"/>
      <c r="H65" s="10"/>
      <c r="I65" s="10"/>
      <c r="J65" s="10"/>
      <c r="K65" s="11"/>
      <c r="L65" s="10"/>
      <c r="M65" s="129"/>
      <c r="N65" s="130"/>
      <c r="O65" s="129"/>
      <c r="P65" s="129"/>
    </row>
    <row r="66" spans="1:16" s="45" customFormat="1" ht="13.5">
      <c r="A66" s="133">
        <v>48</v>
      </c>
      <c r="B66" s="57"/>
      <c r="C66" s="302" t="s">
        <v>889</v>
      </c>
      <c r="D66" s="10" t="s">
        <v>120</v>
      </c>
      <c r="E66" s="10">
        <v>170</v>
      </c>
      <c r="F66" s="210"/>
      <c r="G66" s="210"/>
      <c r="H66" s="10"/>
      <c r="I66" s="10"/>
      <c r="J66" s="10"/>
      <c r="K66" s="11"/>
      <c r="L66" s="10"/>
      <c r="M66" s="129"/>
      <c r="N66" s="130"/>
      <c r="O66" s="129"/>
      <c r="P66" s="129"/>
    </row>
    <row r="67" spans="1:16" s="45" customFormat="1" ht="13.5">
      <c r="A67" s="133">
        <v>49</v>
      </c>
      <c r="B67" s="57"/>
      <c r="C67" s="302" t="s">
        <v>890</v>
      </c>
      <c r="D67" s="10" t="s">
        <v>120</v>
      </c>
      <c r="E67" s="10">
        <v>310</v>
      </c>
      <c r="F67" s="210"/>
      <c r="G67" s="210"/>
      <c r="H67" s="10"/>
      <c r="I67" s="10"/>
      <c r="J67" s="10"/>
      <c r="K67" s="11"/>
      <c r="L67" s="10"/>
      <c r="M67" s="129"/>
      <c r="N67" s="130"/>
      <c r="O67" s="129"/>
      <c r="P67" s="129"/>
    </row>
    <row r="68" spans="1:16" s="45" customFormat="1" ht="13.5">
      <c r="A68" s="133">
        <v>50</v>
      </c>
      <c r="B68" s="57"/>
      <c r="C68" s="302" t="s">
        <v>891</v>
      </c>
      <c r="D68" s="10" t="s">
        <v>120</v>
      </c>
      <c r="E68" s="10">
        <v>55</v>
      </c>
      <c r="F68" s="210"/>
      <c r="G68" s="210"/>
      <c r="H68" s="10"/>
      <c r="I68" s="10"/>
      <c r="J68" s="10"/>
      <c r="K68" s="11"/>
      <c r="L68" s="10"/>
      <c r="M68" s="129"/>
      <c r="N68" s="130"/>
      <c r="O68" s="129"/>
      <c r="P68" s="129"/>
    </row>
    <row r="69" spans="1:16" s="45" customFormat="1" ht="13.5">
      <c r="A69" s="133">
        <v>51</v>
      </c>
      <c r="B69" s="57"/>
      <c r="C69" s="302" t="s">
        <v>892</v>
      </c>
      <c r="D69" s="10" t="s">
        <v>120</v>
      </c>
      <c r="E69" s="10">
        <v>65</v>
      </c>
      <c r="F69" s="210"/>
      <c r="G69" s="210"/>
      <c r="H69" s="10"/>
      <c r="I69" s="10"/>
      <c r="J69" s="10"/>
      <c r="K69" s="11"/>
      <c r="L69" s="10"/>
      <c r="M69" s="129"/>
      <c r="N69" s="130"/>
      <c r="O69" s="129"/>
      <c r="P69" s="129"/>
    </row>
    <row r="70" spans="1:16" s="45" customFormat="1" ht="13.5">
      <c r="A70" s="133">
        <v>52</v>
      </c>
      <c r="B70" s="57"/>
      <c r="C70" s="302" t="s">
        <v>893</v>
      </c>
      <c r="D70" s="10" t="s">
        <v>120</v>
      </c>
      <c r="E70" s="10">
        <v>20</v>
      </c>
      <c r="F70" s="210"/>
      <c r="G70" s="210"/>
      <c r="H70" s="10"/>
      <c r="I70" s="10"/>
      <c r="J70" s="10"/>
      <c r="K70" s="11"/>
      <c r="L70" s="10"/>
      <c r="M70" s="129"/>
      <c r="N70" s="130"/>
      <c r="O70" s="129"/>
      <c r="P70" s="129"/>
    </row>
    <row r="71" spans="1:16" s="45" customFormat="1" ht="13.5">
      <c r="A71" s="133">
        <v>53</v>
      </c>
      <c r="B71" s="57"/>
      <c r="C71" s="302" t="s">
        <v>894</v>
      </c>
      <c r="D71" s="10" t="s">
        <v>120</v>
      </c>
      <c r="E71" s="10">
        <v>10</v>
      </c>
      <c r="F71" s="210"/>
      <c r="G71" s="210"/>
      <c r="H71" s="10"/>
      <c r="I71" s="10"/>
      <c r="J71" s="10"/>
      <c r="K71" s="11"/>
      <c r="L71" s="10"/>
      <c r="M71" s="129"/>
      <c r="N71" s="130"/>
      <c r="O71" s="129"/>
      <c r="P71" s="129"/>
    </row>
    <row r="72" spans="1:16" s="45" customFormat="1" ht="13.5">
      <c r="A72" s="133">
        <v>54</v>
      </c>
      <c r="B72" s="57"/>
      <c r="C72" s="302" t="s">
        <v>903</v>
      </c>
      <c r="D72" s="10" t="s">
        <v>120</v>
      </c>
      <c r="E72" s="10">
        <v>175</v>
      </c>
      <c r="F72" s="210"/>
      <c r="G72" s="210"/>
      <c r="H72" s="10"/>
      <c r="I72" s="10"/>
      <c r="J72" s="10"/>
      <c r="K72" s="11"/>
      <c r="L72" s="10"/>
      <c r="M72" s="129"/>
      <c r="N72" s="130"/>
      <c r="O72" s="129"/>
      <c r="P72" s="129"/>
    </row>
    <row r="73" spans="1:16" s="45" customFormat="1" ht="13.5">
      <c r="A73" s="133">
        <v>55</v>
      </c>
      <c r="B73" s="57"/>
      <c r="C73" s="302" t="s">
        <v>904</v>
      </c>
      <c r="D73" s="10" t="s">
        <v>120</v>
      </c>
      <c r="E73" s="10">
        <v>70</v>
      </c>
      <c r="F73" s="210"/>
      <c r="G73" s="210"/>
      <c r="H73" s="10"/>
      <c r="I73" s="10"/>
      <c r="J73" s="10"/>
      <c r="K73" s="11"/>
      <c r="L73" s="10"/>
      <c r="M73" s="129"/>
      <c r="N73" s="130"/>
      <c r="O73" s="129"/>
      <c r="P73" s="129"/>
    </row>
    <row r="74" spans="1:16" s="45" customFormat="1" ht="13.5">
      <c r="A74" s="133">
        <v>56</v>
      </c>
      <c r="B74" s="57"/>
      <c r="C74" s="302" t="s">
        <v>905</v>
      </c>
      <c r="D74" s="10" t="s">
        <v>120</v>
      </c>
      <c r="E74" s="10">
        <v>200</v>
      </c>
      <c r="F74" s="210"/>
      <c r="G74" s="210"/>
      <c r="H74" s="10"/>
      <c r="I74" s="10"/>
      <c r="J74" s="10"/>
      <c r="K74" s="11"/>
      <c r="L74" s="10"/>
      <c r="M74" s="129"/>
      <c r="N74" s="130"/>
      <c r="O74" s="129"/>
      <c r="P74" s="129"/>
    </row>
    <row r="75" spans="1:16" s="45" customFormat="1" ht="13.5">
      <c r="A75" s="133">
        <v>57</v>
      </c>
      <c r="B75" s="57"/>
      <c r="C75" s="302" t="s">
        <v>895</v>
      </c>
      <c r="D75" s="10" t="s">
        <v>540</v>
      </c>
      <c r="E75" s="10">
        <v>400</v>
      </c>
      <c r="F75" s="210"/>
      <c r="G75" s="210"/>
      <c r="H75" s="10"/>
      <c r="I75" s="10"/>
      <c r="J75" s="10"/>
      <c r="K75" s="11"/>
      <c r="L75" s="10"/>
      <c r="M75" s="129"/>
      <c r="N75" s="130"/>
      <c r="O75" s="129"/>
      <c r="P75" s="129"/>
    </row>
    <row r="76" spans="1:16" s="45" customFormat="1" ht="27">
      <c r="A76" s="133">
        <v>58</v>
      </c>
      <c r="B76" s="57"/>
      <c r="C76" s="302" t="s">
        <v>906</v>
      </c>
      <c r="D76" s="10" t="s">
        <v>540</v>
      </c>
      <c r="E76" s="10">
        <v>9</v>
      </c>
      <c r="F76" s="210"/>
      <c r="G76" s="210"/>
      <c r="H76" s="10"/>
      <c r="I76" s="10"/>
      <c r="J76" s="10"/>
      <c r="K76" s="11"/>
      <c r="L76" s="10"/>
      <c r="M76" s="129"/>
      <c r="N76" s="130"/>
      <c r="O76" s="129"/>
      <c r="P76" s="129"/>
    </row>
    <row r="77" spans="1:16" s="45" customFormat="1" ht="13.5">
      <c r="A77" s="133">
        <v>59</v>
      </c>
      <c r="B77" s="57"/>
      <c r="C77" s="9" t="s">
        <v>896</v>
      </c>
      <c r="D77" s="10" t="s">
        <v>123</v>
      </c>
      <c r="E77" s="10">
        <v>1</v>
      </c>
      <c r="F77" s="210"/>
      <c r="G77" s="210"/>
      <c r="H77" s="10"/>
      <c r="I77" s="10"/>
      <c r="J77" s="10"/>
      <c r="K77" s="11"/>
      <c r="L77" s="10"/>
      <c r="M77" s="129"/>
      <c r="N77" s="130"/>
      <c r="O77" s="129"/>
      <c r="P77" s="129"/>
    </row>
    <row r="78" spans="1:16" s="45" customFormat="1" ht="13.5">
      <c r="A78" s="133">
        <v>60</v>
      </c>
      <c r="B78" s="57"/>
      <c r="C78" s="181" t="s">
        <v>596</v>
      </c>
      <c r="D78" s="290" t="s">
        <v>120</v>
      </c>
      <c r="E78" s="372">
        <v>270</v>
      </c>
      <c r="F78" s="210"/>
      <c r="G78" s="210"/>
      <c r="H78" s="55"/>
      <c r="I78" s="10"/>
      <c r="J78" s="10"/>
      <c r="K78" s="11"/>
      <c r="L78" s="10"/>
      <c r="M78" s="129"/>
      <c r="N78" s="130"/>
      <c r="O78" s="129"/>
      <c r="P78" s="129"/>
    </row>
    <row r="79" spans="1:16" s="45" customFormat="1" ht="13.5">
      <c r="A79" s="133">
        <v>61</v>
      </c>
      <c r="B79" s="57"/>
      <c r="C79" s="181" t="s">
        <v>897</v>
      </c>
      <c r="D79" s="290" t="s">
        <v>540</v>
      </c>
      <c r="E79" s="372">
        <v>56</v>
      </c>
      <c r="F79" s="210"/>
      <c r="G79" s="210"/>
      <c r="H79" s="55"/>
      <c r="I79" s="10"/>
      <c r="J79" s="10"/>
      <c r="K79" s="11"/>
      <c r="L79" s="10"/>
      <c r="M79" s="129"/>
      <c r="N79" s="130"/>
      <c r="O79" s="129"/>
      <c r="P79" s="129"/>
    </row>
    <row r="80" spans="1:16" s="45" customFormat="1" ht="13.5">
      <c r="A80" s="133">
        <v>62</v>
      </c>
      <c r="B80" s="57"/>
      <c r="C80" s="181" t="s">
        <v>898</v>
      </c>
      <c r="D80" s="290" t="s">
        <v>540</v>
      </c>
      <c r="E80" s="372">
        <v>10</v>
      </c>
      <c r="F80" s="210"/>
      <c r="G80" s="210"/>
      <c r="H80" s="55"/>
      <c r="I80" s="10"/>
      <c r="J80" s="10"/>
      <c r="K80" s="11"/>
      <c r="L80" s="10"/>
      <c r="M80" s="129"/>
      <c r="N80" s="130"/>
      <c r="O80" s="129"/>
      <c r="P80" s="129"/>
    </row>
    <row r="81" spans="1:16" s="45" customFormat="1" ht="13.5">
      <c r="A81" s="133">
        <v>63</v>
      </c>
      <c r="B81" s="57"/>
      <c r="C81" s="181" t="s">
        <v>899</v>
      </c>
      <c r="D81" s="290" t="s">
        <v>540</v>
      </c>
      <c r="E81" s="372">
        <v>33</v>
      </c>
      <c r="F81" s="210"/>
      <c r="G81" s="210"/>
      <c r="H81" s="55"/>
      <c r="I81" s="10"/>
      <c r="J81" s="10"/>
      <c r="K81" s="11"/>
      <c r="L81" s="10"/>
      <c r="M81" s="129"/>
      <c r="N81" s="130"/>
      <c r="O81" s="129"/>
      <c r="P81" s="129"/>
    </row>
    <row r="82" spans="1:16" s="45" customFormat="1" ht="13.5">
      <c r="A82" s="133">
        <v>64</v>
      </c>
      <c r="B82" s="57"/>
      <c r="C82" s="181" t="s">
        <v>552</v>
      </c>
      <c r="D82" s="290" t="s">
        <v>540</v>
      </c>
      <c r="E82" s="372">
        <v>11</v>
      </c>
      <c r="F82" s="210"/>
      <c r="G82" s="210"/>
      <c r="H82" s="55"/>
      <c r="I82" s="10"/>
      <c r="J82" s="10"/>
      <c r="K82" s="11"/>
      <c r="L82" s="10"/>
      <c r="M82" s="129"/>
      <c r="N82" s="130"/>
      <c r="O82" s="129"/>
      <c r="P82" s="129"/>
    </row>
    <row r="83" spans="1:16" s="45" customFormat="1" ht="13.5">
      <c r="A83" s="133">
        <v>65</v>
      </c>
      <c r="B83" s="57"/>
      <c r="C83" s="181" t="s">
        <v>597</v>
      </c>
      <c r="D83" s="290" t="s">
        <v>140</v>
      </c>
      <c r="E83" s="372">
        <v>11</v>
      </c>
      <c r="F83" s="210"/>
      <c r="G83" s="210"/>
      <c r="H83" s="55"/>
      <c r="I83" s="10"/>
      <c r="J83" s="10"/>
      <c r="K83" s="11"/>
      <c r="L83" s="10"/>
      <c r="M83" s="129"/>
      <c r="N83" s="130"/>
      <c r="O83" s="129"/>
      <c r="P83" s="129"/>
    </row>
    <row r="84" spans="1:16" s="45" customFormat="1" ht="13.5">
      <c r="A84" s="133">
        <v>66</v>
      </c>
      <c r="B84" s="57"/>
      <c r="C84" s="181" t="s">
        <v>598</v>
      </c>
      <c r="D84" s="290" t="s">
        <v>140</v>
      </c>
      <c r="E84" s="55">
        <v>19</v>
      </c>
      <c r="F84" s="210"/>
      <c r="G84" s="210"/>
      <c r="H84" s="55"/>
      <c r="I84" s="10"/>
      <c r="J84" s="10"/>
      <c r="K84" s="11"/>
      <c r="L84" s="10"/>
      <c r="M84" s="129"/>
      <c r="N84" s="130"/>
      <c r="O84" s="129"/>
      <c r="P84" s="129"/>
    </row>
    <row r="85" spans="1:16" s="45" customFormat="1" ht="12" customHeight="1">
      <c r="A85" s="133">
        <v>67</v>
      </c>
      <c r="B85" s="57"/>
      <c r="C85" s="181" t="s">
        <v>599</v>
      </c>
      <c r="D85" s="290" t="s">
        <v>140</v>
      </c>
      <c r="E85" s="372">
        <v>56</v>
      </c>
      <c r="F85" s="210"/>
      <c r="G85" s="210"/>
      <c r="H85" s="55"/>
      <c r="I85" s="10"/>
      <c r="J85" s="10"/>
      <c r="K85" s="11"/>
      <c r="L85" s="10"/>
      <c r="M85" s="129"/>
      <c r="N85" s="130"/>
      <c r="O85" s="129"/>
      <c r="P85" s="129"/>
    </row>
    <row r="86" spans="1:16" s="45" customFormat="1" ht="13.5">
      <c r="A86" s="133">
        <v>68</v>
      </c>
      <c r="B86" s="57"/>
      <c r="C86" s="181" t="s">
        <v>907</v>
      </c>
      <c r="D86" s="290" t="s">
        <v>140</v>
      </c>
      <c r="E86" s="372">
        <v>8</v>
      </c>
      <c r="F86" s="210"/>
      <c r="G86" s="210"/>
      <c r="H86" s="55"/>
      <c r="I86" s="10"/>
      <c r="J86" s="10"/>
      <c r="K86" s="11"/>
      <c r="L86" s="10"/>
      <c r="M86" s="129"/>
      <c r="N86" s="130"/>
      <c r="O86" s="129"/>
      <c r="P86" s="129"/>
    </row>
    <row r="87" spans="1:16" s="45" customFormat="1" ht="13.5">
      <c r="A87" s="133">
        <v>69</v>
      </c>
      <c r="B87" s="57"/>
      <c r="C87" s="181" t="s">
        <v>900</v>
      </c>
      <c r="D87" s="290" t="s">
        <v>140</v>
      </c>
      <c r="E87" s="372">
        <v>28</v>
      </c>
      <c r="F87" s="210"/>
      <c r="G87" s="210"/>
      <c r="H87" s="55"/>
      <c r="I87" s="10"/>
      <c r="J87" s="10"/>
      <c r="K87" s="11"/>
      <c r="L87" s="10"/>
      <c r="M87" s="129"/>
      <c r="N87" s="130"/>
      <c r="O87" s="129"/>
      <c r="P87" s="129"/>
    </row>
    <row r="88" spans="1:16" s="45" customFormat="1" ht="13.5">
      <c r="A88" s="133">
        <v>70</v>
      </c>
      <c r="B88" s="57"/>
      <c r="C88" s="181" t="s">
        <v>908</v>
      </c>
      <c r="D88" s="290" t="s">
        <v>120</v>
      </c>
      <c r="E88" s="55">
        <v>390</v>
      </c>
      <c r="F88" s="210"/>
      <c r="G88" s="210"/>
      <c r="H88" s="55"/>
      <c r="I88" s="10"/>
      <c r="J88" s="10"/>
      <c r="K88" s="11"/>
      <c r="L88" s="10"/>
      <c r="M88" s="129"/>
      <c r="N88" s="130"/>
      <c r="O88" s="129"/>
      <c r="P88" s="129"/>
    </row>
    <row r="89" spans="1:16" s="45" customFormat="1" ht="13.5">
      <c r="A89" s="133">
        <v>71</v>
      </c>
      <c r="B89" s="57"/>
      <c r="C89" s="181" t="s">
        <v>909</v>
      </c>
      <c r="D89" s="290" t="s">
        <v>140</v>
      </c>
      <c r="E89" s="372">
        <v>56</v>
      </c>
      <c r="F89" s="210"/>
      <c r="G89" s="210"/>
      <c r="H89" s="55"/>
      <c r="I89" s="10"/>
      <c r="J89" s="10"/>
      <c r="K89" s="11"/>
      <c r="L89" s="10"/>
      <c r="M89" s="129"/>
      <c r="N89" s="130"/>
      <c r="O89" s="129"/>
      <c r="P89" s="129"/>
    </row>
    <row r="90" spans="1:16" s="45" customFormat="1" ht="13.5">
      <c r="A90" s="133">
        <v>72</v>
      </c>
      <c r="B90" s="57"/>
      <c r="C90" s="181" t="s">
        <v>910</v>
      </c>
      <c r="D90" s="290" t="s">
        <v>140</v>
      </c>
      <c r="E90" s="372">
        <v>2</v>
      </c>
      <c r="F90" s="210"/>
      <c r="G90" s="210"/>
      <c r="H90" s="55"/>
      <c r="I90" s="10"/>
      <c r="J90" s="10"/>
      <c r="K90" s="11"/>
      <c r="L90" s="10"/>
      <c r="M90" s="129"/>
      <c r="N90" s="130"/>
      <c r="O90" s="129"/>
      <c r="P90" s="129"/>
    </row>
    <row r="91" spans="1:16" s="45" customFormat="1" ht="13.5">
      <c r="A91" s="133">
        <v>73</v>
      </c>
      <c r="B91" s="57"/>
      <c r="C91" s="181" t="s">
        <v>600</v>
      </c>
      <c r="D91" s="290" t="s">
        <v>140</v>
      </c>
      <c r="E91" s="372">
        <v>203</v>
      </c>
      <c r="F91" s="210"/>
      <c r="G91" s="210"/>
      <c r="H91" s="55"/>
      <c r="I91" s="10"/>
      <c r="J91" s="10"/>
      <c r="K91" s="11"/>
      <c r="L91" s="10"/>
      <c r="M91" s="129"/>
      <c r="N91" s="130"/>
      <c r="O91" s="129"/>
      <c r="P91" s="129"/>
    </row>
    <row r="92" spans="1:16" s="45" customFormat="1" ht="13.5">
      <c r="A92" s="133">
        <v>74</v>
      </c>
      <c r="B92" s="57"/>
      <c r="C92" s="181" t="s">
        <v>911</v>
      </c>
      <c r="D92" s="290" t="s">
        <v>140</v>
      </c>
      <c r="E92" s="372">
        <v>275</v>
      </c>
      <c r="F92" s="210"/>
      <c r="G92" s="210"/>
      <c r="H92" s="55"/>
      <c r="I92" s="10"/>
      <c r="J92" s="10"/>
      <c r="K92" s="11"/>
      <c r="L92" s="10"/>
      <c r="M92" s="129"/>
      <c r="N92" s="130"/>
      <c r="O92" s="129"/>
      <c r="P92" s="129"/>
    </row>
    <row r="93" spans="1:16" s="45" customFormat="1" ht="13.5">
      <c r="A93" s="133">
        <v>75</v>
      </c>
      <c r="B93" s="57"/>
      <c r="C93" s="181" t="s">
        <v>601</v>
      </c>
      <c r="D93" s="290" t="s">
        <v>140</v>
      </c>
      <c r="E93" s="372">
        <v>18</v>
      </c>
      <c r="F93" s="210"/>
      <c r="G93" s="210"/>
      <c r="H93" s="55"/>
      <c r="I93" s="10"/>
      <c r="J93" s="10"/>
      <c r="K93" s="11"/>
      <c r="L93" s="10"/>
      <c r="M93" s="129"/>
      <c r="N93" s="130"/>
      <c r="O93" s="129"/>
      <c r="P93" s="129"/>
    </row>
    <row r="94" spans="1:16" s="45" customFormat="1" ht="13.5">
      <c r="A94" s="133">
        <v>76</v>
      </c>
      <c r="B94" s="57"/>
      <c r="C94" s="181" t="s">
        <v>602</v>
      </c>
      <c r="D94" s="290" t="s">
        <v>140</v>
      </c>
      <c r="E94" s="372">
        <v>35</v>
      </c>
      <c r="F94" s="210"/>
      <c r="G94" s="210"/>
      <c r="H94" s="55"/>
      <c r="I94" s="10"/>
      <c r="J94" s="10"/>
      <c r="K94" s="11"/>
      <c r="L94" s="10"/>
      <c r="M94" s="129"/>
      <c r="N94" s="130"/>
      <c r="O94" s="129"/>
      <c r="P94" s="129"/>
    </row>
    <row r="95" spans="1:16" s="45" customFormat="1" ht="13.5">
      <c r="A95" s="133">
        <v>77</v>
      </c>
      <c r="B95" s="57"/>
      <c r="C95" s="181" t="s">
        <v>901</v>
      </c>
      <c r="D95" s="290" t="s">
        <v>140</v>
      </c>
      <c r="E95" s="372">
        <v>3</v>
      </c>
      <c r="F95" s="210"/>
      <c r="G95" s="210"/>
      <c r="H95" s="55"/>
      <c r="I95" s="10"/>
      <c r="J95" s="10"/>
      <c r="K95" s="11"/>
      <c r="L95" s="10"/>
      <c r="M95" s="129"/>
      <c r="N95" s="130"/>
      <c r="O95" s="129"/>
      <c r="P95" s="129"/>
    </row>
    <row r="96" spans="1:16" s="45" customFormat="1" ht="13.5">
      <c r="A96" s="133">
        <v>78</v>
      </c>
      <c r="B96" s="57"/>
      <c r="C96" s="181" t="s">
        <v>902</v>
      </c>
      <c r="D96" s="290" t="s">
        <v>140</v>
      </c>
      <c r="E96" s="372">
        <v>1</v>
      </c>
      <c r="F96" s="210"/>
      <c r="G96" s="210"/>
      <c r="H96" s="55"/>
      <c r="I96" s="10"/>
      <c r="J96" s="10"/>
      <c r="K96" s="11"/>
      <c r="L96" s="10"/>
      <c r="M96" s="129"/>
      <c r="N96" s="130"/>
      <c r="O96" s="129"/>
      <c r="P96" s="129"/>
    </row>
    <row r="97" spans="1:16" s="45" customFormat="1" ht="13.5">
      <c r="A97" s="133">
        <v>79</v>
      </c>
      <c r="B97" s="57"/>
      <c r="C97" s="181" t="s">
        <v>603</v>
      </c>
      <c r="D97" s="290" t="s">
        <v>140</v>
      </c>
      <c r="E97" s="372">
        <v>20</v>
      </c>
      <c r="F97" s="210"/>
      <c r="G97" s="210"/>
      <c r="H97" s="55"/>
      <c r="I97" s="10"/>
      <c r="J97" s="10"/>
      <c r="K97" s="11"/>
      <c r="L97" s="10"/>
      <c r="M97" s="129"/>
      <c r="N97" s="130"/>
      <c r="O97" s="129"/>
      <c r="P97" s="129"/>
    </row>
    <row r="98" spans="1:16" s="45" customFormat="1" ht="13.5">
      <c r="A98" s="133">
        <v>80</v>
      </c>
      <c r="B98" s="57"/>
      <c r="C98" s="181" t="s">
        <v>604</v>
      </c>
      <c r="D98" s="290" t="s">
        <v>140</v>
      </c>
      <c r="E98" s="372">
        <v>11</v>
      </c>
      <c r="F98" s="210"/>
      <c r="G98" s="210"/>
      <c r="H98" s="55"/>
      <c r="I98" s="10"/>
      <c r="J98" s="10"/>
      <c r="K98" s="11"/>
      <c r="L98" s="10"/>
      <c r="M98" s="129"/>
      <c r="N98" s="130"/>
      <c r="O98" s="129"/>
      <c r="P98" s="129"/>
    </row>
    <row r="99" spans="1:16" s="45" customFormat="1" ht="13.5">
      <c r="A99" s="133">
        <v>81</v>
      </c>
      <c r="B99" s="57"/>
      <c r="C99" s="181" t="s">
        <v>908</v>
      </c>
      <c r="D99" s="290" t="s">
        <v>140</v>
      </c>
      <c r="E99" s="372">
        <v>336</v>
      </c>
      <c r="F99" s="210"/>
      <c r="G99" s="210"/>
      <c r="H99" s="55"/>
      <c r="I99" s="10"/>
      <c r="J99" s="10"/>
      <c r="K99" s="11"/>
      <c r="L99" s="10"/>
      <c r="M99" s="129"/>
      <c r="N99" s="130"/>
      <c r="O99" s="129"/>
      <c r="P99" s="129"/>
    </row>
    <row r="100" spans="1:16" s="45" customFormat="1" ht="13.5">
      <c r="A100" s="133">
        <v>82</v>
      </c>
      <c r="B100" s="57"/>
      <c r="C100" s="181" t="s">
        <v>610</v>
      </c>
      <c r="D100" s="290" t="s">
        <v>140</v>
      </c>
      <c r="E100" s="372">
        <v>120</v>
      </c>
      <c r="F100" s="210"/>
      <c r="G100" s="210"/>
      <c r="H100" s="55"/>
      <c r="I100" s="10"/>
      <c r="J100" s="10"/>
      <c r="K100" s="11"/>
      <c r="L100" s="10"/>
      <c r="M100" s="129"/>
      <c r="N100" s="130"/>
      <c r="O100" s="129"/>
      <c r="P100" s="129"/>
    </row>
    <row r="101" spans="1:16" s="45" customFormat="1" ht="13.5">
      <c r="A101" s="133">
        <v>83</v>
      </c>
      <c r="B101" s="57"/>
      <c r="C101" s="181" t="s">
        <v>611</v>
      </c>
      <c r="D101" s="290" t="s">
        <v>140</v>
      </c>
      <c r="E101" s="372">
        <v>11</v>
      </c>
      <c r="F101" s="210"/>
      <c r="G101" s="210"/>
      <c r="H101" s="55"/>
      <c r="I101" s="10"/>
      <c r="J101" s="10"/>
      <c r="K101" s="11"/>
      <c r="L101" s="10"/>
      <c r="M101" s="129"/>
      <c r="N101" s="130"/>
      <c r="O101" s="129"/>
      <c r="P101" s="129"/>
    </row>
    <row r="102" spans="1:16" s="45" customFormat="1" ht="13.5">
      <c r="A102" s="133">
        <v>84</v>
      </c>
      <c r="B102" s="57"/>
      <c r="C102" s="181" t="s">
        <v>605</v>
      </c>
      <c r="D102" s="290" t="s">
        <v>140</v>
      </c>
      <c r="E102" s="372">
        <v>11</v>
      </c>
      <c r="F102" s="210"/>
      <c r="G102" s="210"/>
      <c r="H102" s="55"/>
      <c r="I102" s="10"/>
      <c r="J102" s="10"/>
      <c r="K102" s="11"/>
      <c r="L102" s="10"/>
      <c r="M102" s="129"/>
      <c r="N102" s="130"/>
      <c r="O102" s="129"/>
      <c r="P102" s="129"/>
    </row>
    <row r="103" spans="1:16" s="45" customFormat="1" ht="13.5">
      <c r="A103" s="133">
        <v>85</v>
      </c>
      <c r="B103" s="57"/>
      <c r="C103" s="181" t="s">
        <v>606</v>
      </c>
      <c r="D103" s="290" t="s">
        <v>140</v>
      </c>
      <c r="E103" s="372">
        <v>23</v>
      </c>
      <c r="F103" s="210"/>
      <c r="G103" s="210"/>
      <c r="H103" s="55"/>
      <c r="I103" s="10"/>
      <c r="J103" s="10"/>
      <c r="K103" s="11"/>
      <c r="L103" s="10"/>
      <c r="M103" s="129"/>
      <c r="N103" s="130"/>
      <c r="O103" s="129"/>
      <c r="P103" s="129"/>
    </row>
    <row r="104" spans="1:16" s="45" customFormat="1" ht="13.5">
      <c r="A104" s="133">
        <v>86</v>
      </c>
      <c r="B104" s="57"/>
      <c r="C104" s="181" t="s">
        <v>607</v>
      </c>
      <c r="D104" s="290" t="s">
        <v>140</v>
      </c>
      <c r="E104" s="372">
        <v>2</v>
      </c>
      <c r="F104" s="210"/>
      <c r="G104" s="210"/>
      <c r="H104" s="55"/>
      <c r="I104" s="10"/>
      <c r="J104" s="10"/>
      <c r="K104" s="11"/>
      <c r="L104" s="10"/>
      <c r="M104" s="129"/>
      <c r="N104" s="130"/>
      <c r="O104" s="129"/>
      <c r="P104" s="129"/>
    </row>
    <row r="105" spans="1:16" s="45" customFormat="1" ht="13.5">
      <c r="A105" s="133">
        <v>87</v>
      </c>
      <c r="B105" s="57"/>
      <c r="C105" s="181" t="s">
        <v>608</v>
      </c>
      <c r="D105" s="290" t="s">
        <v>140</v>
      </c>
      <c r="E105" s="372">
        <v>4</v>
      </c>
      <c r="F105" s="210"/>
      <c r="G105" s="210"/>
      <c r="H105" s="55"/>
      <c r="I105" s="10"/>
      <c r="J105" s="10"/>
      <c r="K105" s="11"/>
      <c r="L105" s="10"/>
      <c r="M105" s="129"/>
      <c r="N105" s="130"/>
      <c r="O105" s="129"/>
      <c r="P105" s="129"/>
    </row>
    <row r="106" spans="1:16" s="45" customFormat="1" ht="13.5">
      <c r="A106" s="133">
        <v>88</v>
      </c>
      <c r="B106" s="57"/>
      <c r="C106" s="181" t="s">
        <v>612</v>
      </c>
      <c r="D106" s="290" t="s">
        <v>140</v>
      </c>
      <c r="E106" s="372">
        <v>1</v>
      </c>
      <c r="F106" s="210"/>
      <c r="G106" s="210"/>
      <c r="H106" s="55"/>
      <c r="I106" s="10"/>
      <c r="J106" s="10"/>
      <c r="K106" s="11"/>
      <c r="L106" s="10"/>
      <c r="M106" s="129"/>
      <c r="N106" s="130"/>
      <c r="O106" s="129"/>
      <c r="P106" s="129"/>
    </row>
    <row r="107" spans="1:16" s="45" customFormat="1" ht="13.5">
      <c r="A107" s="133">
        <v>89</v>
      </c>
      <c r="B107" s="57"/>
      <c r="C107" s="181" t="s">
        <v>912</v>
      </c>
      <c r="D107" s="290" t="s">
        <v>140</v>
      </c>
      <c r="E107" s="372">
        <v>1</v>
      </c>
      <c r="F107" s="210"/>
      <c r="G107" s="210"/>
      <c r="H107" s="55"/>
      <c r="I107" s="10"/>
      <c r="J107" s="10"/>
      <c r="K107" s="11"/>
      <c r="L107" s="10"/>
      <c r="M107" s="129"/>
      <c r="N107" s="130"/>
      <c r="O107" s="129"/>
      <c r="P107" s="129"/>
    </row>
    <row r="108" spans="1:16" s="45" customFormat="1" ht="13.5">
      <c r="A108" s="133">
        <v>90</v>
      </c>
      <c r="B108" s="57"/>
      <c r="C108" s="181" t="s">
        <v>913</v>
      </c>
      <c r="D108" s="290" t="s">
        <v>140</v>
      </c>
      <c r="E108" s="372">
        <v>1</v>
      </c>
      <c r="F108" s="210"/>
      <c r="G108" s="210"/>
      <c r="H108" s="55"/>
      <c r="I108" s="10"/>
      <c r="J108" s="10"/>
      <c r="K108" s="11"/>
      <c r="L108" s="10"/>
      <c r="M108" s="129"/>
      <c r="N108" s="130"/>
      <c r="O108" s="129"/>
      <c r="P108" s="129"/>
    </row>
    <row r="109" spans="1:16" s="45" customFormat="1" ht="13.5">
      <c r="A109" s="133">
        <v>91</v>
      </c>
      <c r="B109" s="57"/>
      <c r="C109" s="181" t="s">
        <v>914</v>
      </c>
      <c r="D109" s="290" t="s">
        <v>120</v>
      </c>
      <c r="E109" s="372">
        <v>50</v>
      </c>
      <c r="F109" s="210"/>
      <c r="G109" s="210"/>
      <c r="H109" s="55"/>
      <c r="I109" s="10"/>
      <c r="J109" s="10"/>
      <c r="K109" s="11"/>
      <c r="L109" s="10"/>
      <c r="M109" s="129"/>
      <c r="N109" s="130"/>
      <c r="O109" s="129"/>
      <c r="P109" s="129"/>
    </row>
    <row r="110" spans="1:16" s="45" customFormat="1" ht="13.5">
      <c r="A110" s="133">
        <v>92</v>
      </c>
      <c r="B110" s="57"/>
      <c r="C110" s="181" t="s">
        <v>609</v>
      </c>
      <c r="D110" s="290" t="s">
        <v>140</v>
      </c>
      <c r="E110" s="372">
        <v>12</v>
      </c>
      <c r="F110" s="210"/>
      <c r="G110" s="210"/>
      <c r="H110" s="55"/>
      <c r="I110" s="10"/>
      <c r="J110" s="10"/>
      <c r="K110" s="11"/>
      <c r="L110" s="10"/>
      <c r="M110" s="129"/>
      <c r="N110" s="130"/>
      <c r="O110" s="129"/>
      <c r="P110" s="129"/>
    </row>
    <row r="111" spans="1:16" s="45" customFormat="1" ht="13.5">
      <c r="A111" s="133">
        <v>93</v>
      </c>
      <c r="B111" s="57"/>
      <c r="C111" s="181" t="s">
        <v>915</v>
      </c>
      <c r="D111" s="290" t="s">
        <v>140</v>
      </c>
      <c r="E111" s="372">
        <v>50</v>
      </c>
      <c r="F111" s="210"/>
      <c r="G111" s="210"/>
      <c r="H111" s="55"/>
      <c r="I111" s="10"/>
      <c r="J111" s="10"/>
      <c r="K111" s="11"/>
      <c r="L111" s="10"/>
      <c r="M111" s="129"/>
      <c r="N111" s="130"/>
      <c r="O111" s="129"/>
      <c r="P111" s="129"/>
    </row>
    <row r="112" spans="1:16" s="45" customFormat="1" ht="14.25" thickBot="1">
      <c r="A112" s="423">
        <v>94</v>
      </c>
      <c r="B112" s="173"/>
      <c r="C112" s="443" t="s">
        <v>912</v>
      </c>
      <c r="D112" s="441" t="s">
        <v>140</v>
      </c>
      <c r="E112" s="444">
        <v>1</v>
      </c>
      <c r="F112" s="435"/>
      <c r="G112" s="435"/>
      <c r="H112" s="172"/>
      <c r="I112" s="401"/>
      <c r="J112" s="401"/>
      <c r="K112" s="436"/>
      <c r="L112" s="401"/>
      <c r="M112" s="437"/>
      <c r="N112" s="438"/>
      <c r="O112" s="437"/>
      <c r="P112" s="437"/>
    </row>
    <row r="113" spans="1:16" ht="13.5" customHeight="1" thickBot="1">
      <c r="A113" s="689" t="s">
        <v>1097</v>
      </c>
      <c r="B113" s="689"/>
      <c r="C113" s="689"/>
      <c r="D113" s="689"/>
      <c r="E113" s="689"/>
      <c r="F113" s="689"/>
      <c r="G113" s="689"/>
      <c r="H113" s="689"/>
      <c r="I113" s="689"/>
      <c r="J113" s="689"/>
      <c r="K113" s="403"/>
      <c r="L113" s="403"/>
      <c r="M113" s="403"/>
      <c r="N113" s="403"/>
      <c r="O113" s="403"/>
      <c r="P113" s="403"/>
    </row>
    <row r="115" spans="1:16" ht="13.5">
      <c r="A115" s="430" t="s">
        <v>1120</v>
      </c>
      <c r="B115" s="431"/>
      <c r="C115" s="433"/>
      <c r="D115" s="432"/>
      <c r="E115" s="432"/>
      <c r="F115" s="432"/>
      <c r="G115" s="432"/>
      <c r="H115" s="432"/>
      <c r="I115" s="432"/>
      <c r="J115" s="432"/>
      <c r="K115" s="432"/>
      <c r="L115" s="432"/>
      <c r="M115" s="432"/>
      <c r="N115" s="432"/>
      <c r="O115" s="432"/>
      <c r="P115" s="431"/>
    </row>
    <row r="116" spans="1:16" ht="13.5">
      <c r="A116" s="376"/>
      <c r="B116" s="377"/>
      <c r="C116" s="466"/>
      <c r="D116" s="378"/>
      <c r="E116" s="378"/>
      <c r="F116" s="378"/>
      <c r="G116" s="378"/>
      <c r="H116" s="378"/>
      <c r="I116" s="378"/>
      <c r="J116" s="378"/>
      <c r="K116" s="378"/>
      <c r="L116" s="378"/>
      <c r="M116" s="154"/>
      <c r="N116" s="154"/>
      <c r="O116" s="154"/>
      <c r="P116" s="426"/>
    </row>
    <row r="117" spans="1:14" ht="15">
      <c r="A117" s="17" t="s">
        <v>31</v>
      </c>
      <c r="B117" s="679"/>
      <c r="C117" s="680"/>
      <c r="D117" s="680"/>
      <c r="E117" s="680"/>
      <c r="F117" s="680"/>
      <c r="G117" s="680"/>
      <c r="H117" s="680"/>
      <c r="I117" s="680"/>
      <c r="K117" s="36"/>
      <c r="N117" s="36"/>
    </row>
    <row r="118" spans="1:14" ht="15">
      <c r="A118" s="18"/>
      <c r="B118" s="660" t="s">
        <v>32</v>
      </c>
      <c r="C118" s="660"/>
      <c r="D118" s="660"/>
      <c r="E118" s="660"/>
      <c r="F118" s="660"/>
      <c r="G118" s="660"/>
      <c r="H118" s="660"/>
      <c r="I118" s="660"/>
      <c r="K118" s="36"/>
      <c r="N118" s="36"/>
    </row>
    <row r="119" spans="1:14" ht="13.5">
      <c r="A119"/>
      <c r="B119" s="1" t="s">
        <v>1102</v>
      </c>
      <c r="C119" s="1"/>
      <c r="D119" s="1"/>
      <c r="E119" s="1"/>
      <c r="F119" s="1"/>
      <c r="G119" s="1"/>
      <c r="H119" s="1"/>
      <c r="I119" s="1"/>
      <c r="K119" s="36"/>
      <c r="N119" s="36"/>
    </row>
    <row r="120" spans="1:14" ht="13.5">
      <c r="A120" s="1"/>
      <c r="B120" s="1"/>
      <c r="C120" s="1"/>
      <c r="D120" s="1"/>
      <c r="E120" s="1"/>
      <c r="F120" s="1"/>
      <c r="G120" s="1"/>
      <c r="H120" s="1"/>
      <c r="I120" s="1"/>
      <c r="K120" s="36"/>
      <c r="N120" s="36"/>
    </row>
    <row r="121" spans="1:14" ht="15">
      <c r="A121" s="14" t="s">
        <v>33</v>
      </c>
      <c r="B121" s="679"/>
      <c r="C121" s="680"/>
      <c r="D121" s="680"/>
      <c r="E121" s="680"/>
      <c r="F121" s="680"/>
      <c r="G121" s="680"/>
      <c r="H121" s="680"/>
      <c r="I121" s="680"/>
      <c r="K121" s="36"/>
      <c r="N121" s="36"/>
    </row>
    <row r="122" spans="1:14" ht="13.5">
      <c r="A122" s="1"/>
      <c r="B122" s="660" t="s">
        <v>32</v>
      </c>
      <c r="C122" s="660"/>
      <c r="D122" s="660"/>
      <c r="E122" s="660"/>
      <c r="F122" s="660"/>
      <c r="G122" s="660"/>
      <c r="H122" s="660"/>
      <c r="I122" s="660"/>
      <c r="K122" s="36"/>
      <c r="N122" s="36"/>
    </row>
    <row r="123" spans="1:14" ht="13.5">
      <c r="A123" s="1"/>
      <c r="B123" s="395" t="s">
        <v>1101</v>
      </c>
      <c r="C123" s="176"/>
      <c r="D123" s="176"/>
      <c r="E123" s="176"/>
      <c r="F123" s="176"/>
      <c r="G123" s="176"/>
      <c r="H123" s="176"/>
      <c r="I123" s="176"/>
      <c r="K123" s="36"/>
      <c r="N123" s="36"/>
    </row>
    <row r="124" ht="13.5">
      <c r="P124" s="36"/>
    </row>
  </sheetData>
  <sheetProtection/>
  <mergeCells count="28">
    <mergeCell ref="A113:J113"/>
    <mergeCell ref="A13:A16"/>
    <mergeCell ref="E13:E16"/>
    <mergeCell ref="A2:P2"/>
    <mergeCell ref="A3:P3"/>
    <mergeCell ref="A4:P4"/>
    <mergeCell ref="L13:P13"/>
    <mergeCell ref="A7:B7"/>
    <mergeCell ref="A8:B8"/>
    <mergeCell ref="D13:D16"/>
    <mergeCell ref="B121:I121"/>
    <mergeCell ref="B122:I122"/>
    <mergeCell ref="F13:F16"/>
    <mergeCell ref="G13:G16"/>
    <mergeCell ref="H13:K13"/>
    <mergeCell ref="B13:B16"/>
    <mergeCell ref="B117:I117"/>
    <mergeCell ref="B118:I118"/>
    <mergeCell ref="H14:H16"/>
    <mergeCell ref="I14:I16"/>
    <mergeCell ref="P14:P16"/>
    <mergeCell ref="M14:M16"/>
    <mergeCell ref="L14:L16"/>
    <mergeCell ref="C13:C16"/>
    <mergeCell ref="N14:N16"/>
    <mergeCell ref="O14:O16"/>
    <mergeCell ref="J14:J16"/>
    <mergeCell ref="K14:K16"/>
  </mergeCells>
  <printOptions/>
  <pageMargins left="0.5118110236220472" right="0.5118110236220472" top="0.7874015748031497" bottom="0.3937007874015748" header="0.31496062992125984" footer="0.31496062992125984"/>
  <pageSetup horizontalDpi="600" verticalDpi="600" orientation="landscape" paperSize="9" scale="72"/>
</worksheet>
</file>

<file path=xl/worksheets/sheet26.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L39" sqref="L39"/>
    </sheetView>
  </sheetViews>
  <sheetFormatPr defaultColWidth="9.140625" defaultRowHeight="12.75"/>
  <cols>
    <col min="1" max="1" width="10.421875" style="53" customWidth="1"/>
    <col min="2" max="2" width="8.421875" style="22" customWidth="1"/>
    <col min="3" max="3" width="57.140625" style="22" customWidth="1"/>
    <col min="4" max="4" width="7.140625" style="155" customWidth="1"/>
    <col min="5" max="5" width="8.421875" style="36" customWidth="1"/>
    <col min="6" max="6" width="7.28125" style="36" customWidth="1"/>
    <col min="7" max="9" width="8.421875" style="36" customWidth="1"/>
    <col min="10" max="10" width="9.00390625" style="36" customWidth="1"/>
    <col min="11" max="14" width="8.421875" style="36" customWidth="1"/>
    <col min="15" max="15" width="9.00390625" style="36" customWidth="1"/>
    <col min="16" max="16" width="8.421875" style="22" customWidth="1"/>
    <col min="17" max="16384" width="9.140625" style="22" customWidth="1"/>
  </cols>
  <sheetData>
    <row r="1" spans="1:15" ht="13.5">
      <c r="A1" s="125"/>
      <c r="B1" s="36"/>
      <c r="C1" s="126"/>
      <c r="H1" s="22"/>
      <c r="I1" s="22"/>
      <c r="J1" s="22"/>
      <c r="K1" s="22"/>
      <c r="L1" s="22"/>
      <c r="M1" s="22"/>
      <c r="N1" s="22"/>
      <c r="O1" s="22"/>
    </row>
    <row r="2" spans="1:16" ht="18">
      <c r="A2" s="690" t="s">
        <v>1016</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5" customHeight="1">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709" t="s">
        <v>1144</v>
      </c>
      <c r="B13" s="707" t="s">
        <v>1149</v>
      </c>
      <c r="C13" s="707" t="s">
        <v>1150</v>
      </c>
      <c r="D13" s="708" t="s">
        <v>1151</v>
      </c>
      <c r="E13" s="707" t="s">
        <v>1152</v>
      </c>
      <c r="F13" s="705" t="s">
        <v>593</v>
      </c>
      <c r="G13" s="705" t="s">
        <v>594</v>
      </c>
      <c r="H13" s="707" t="s">
        <v>793</v>
      </c>
      <c r="I13" s="707"/>
      <c r="J13" s="707"/>
      <c r="K13" s="707"/>
      <c r="L13" s="704" t="s">
        <v>795</v>
      </c>
      <c r="M13" s="704"/>
      <c r="N13" s="704"/>
      <c r="O13" s="704"/>
      <c r="P13" s="704"/>
    </row>
    <row r="14" spans="1:16" ht="20.25" customHeight="1">
      <c r="A14" s="709"/>
      <c r="B14" s="707"/>
      <c r="C14" s="707"/>
      <c r="D14" s="708"/>
      <c r="E14" s="707"/>
      <c r="F14" s="705"/>
      <c r="G14" s="705"/>
      <c r="H14" s="708" t="s">
        <v>1153</v>
      </c>
      <c r="I14" s="708" t="s">
        <v>1154</v>
      </c>
      <c r="J14" s="708" t="s">
        <v>0</v>
      </c>
      <c r="K14" s="708" t="s">
        <v>1</v>
      </c>
      <c r="L14" s="705" t="s">
        <v>998</v>
      </c>
      <c r="M14" s="706" t="s">
        <v>1153</v>
      </c>
      <c r="N14" s="708" t="s">
        <v>1154</v>
      </c>
      <c r="O14" s="708" t="s">
        <v>0</v>
      </c>
      <c r="P14" s="708" t="s">
        <v>2</v>
      </c>
    </row>
    <row r="15" spans="1:16" ht="20.25" customHeight="1">
      <c r="A15" s="709"/>
      <c r="B15" s="707"/>
      <c r="C15" s="707"/>
      <c r="D15" s="708"/>
      <c r="E15" s="707"/>
      <c r="F15" s="705"/>
      <c r="G15" s="705"/>
      <c r="H15" s="708"/>
      <c r="I15" s="708"/>
      <c r="J15" s="708"/>
      <c r="K15" s="708"/>
      <c r="L15" s="705"/>
      <c r="M15" s="706"/>
      <c r="N15" s="708"/>
      <c r="O15" s="708"/>
      <c r="P15" s="708"/>
    </row>
    <row r="16" spans="1:16" ht="20.25" customHeight="1">
      <c r="A16" s="709"/>
      <c r="B16" s="707"/>
      <c r="C16" s="707"/>
      <c r="D16" s="708"/>
      <c r="E16" s="707"/>
      <c r="F16" s="705"/>
      <c r="G16" s="705"/>
      <c r="H16" s="708"/>
      <c r="I16" s="708"/>
      <c r="J16" s="708"/>
      <c r="K16" s="708"/>
      <c r="L16" s="705"/>
      <c r="M16" s="706"/>
      <c r="N16" s="708"/>
      <c r="O16" s="708"/>
      <c r="P16" s="708"/>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94"/>
      <c r="B18" s="95"/>
      <c r="C18" s="98" t="e">
        <f>A3</f>
        <v>#REF!</v>
      </c>
      <c r="D18" s="97"/>
      <c r="E18" s="98"/>
      <c r="F18" s="98"/>
      <c r="G18" s="98"/>
      <c r="H18" s="171"/>
      <c r="I18" s="171"/>
      <c r="J18" s="171"/>
      <c r="K18" s="100"/>
      <c r="L18" s="100"/>
      <c r="M18" s="100"/>
      <c r="N18" s="100"/>
      <c r="O18" s="100"/>
      <c r="P18" s="86"/>
    </row>
    <row r="19" spans="1:16" s="45" customFormat="1" ht="13.5">
      <c r="A19" s="133">
        <f>+A16+1</f>
        <v>1</v>
      </c>
      <c r="B19" s="57"/>
      <c r="C19" s="288" t="s">
        <v>499</v>
      </c>
      <c r="D19" s="10"/>
      <c r="E19" s="10"/>
      <c r="F19" s="10"/>
      <c r="G19" s="10"/>
      <c r="H19" s="10"/>
      <c r="I19" s="10"/>
      <c r="J19" s="10"/>
      <c r="K19" s="11"/>
      <c r="L19" s="11"/>
      <c r="M19" s="129"/>
      <c r="N19" s="129"/>
      <c r="O19" s="129"/>
      <c r="P19" s="130"/>
    </row>
    <row r="20" spans="1:16" s="45" customFormat="1" ht="13.5">
      <c r="A20" s="133">
        <f>+A17+1</f>
        <v>2</v>
      </c>
      <c r="B20" s="57"/>
      <c r="C20" s="289" t="s">
        <v>917</v>
      </c>
      <c r="D20" s="290" t="s">
        <v>140</v>
      </c>
      <c r="E20" s="290">
        <v>1</v>
      </c>
      <c r="F20" s="210"/>
      <c r="G20" s="210"/>
      <c r="H20" s="10"/>
      <c r="I20" s="10"/>
      <c r="J20" s="10"/>
      <c r="K20" s="11"/>
      <c r="L20" s="11"/>
      <c r="M20" s="129"/>
      <c r="N20" s="129"/>
      <c r="O20" s="129"/>
      <c r="P20" s="130"/>
    </row>
    <row r="21" spans="1:16" s="45" customFormat="1" ht="13.5">
      <c r="A21" s="133">
        <v>3</v>
      </c>
      <c r="B21" s="57"/>
      <c r="C21" s="289" t="s">
        <v>916</v>
      </c>
      <c r="D21" s="290" t="s">
        <v>140</v>
      </c>
      <c r="E21" s="291">
        <v>2</v>
      </c>
      <c r="F21" s="210"/>
      <c r="G21" s="210"/>
      <c r="H21" s="10"/>
      <c r="I21" s="10"/>
      <c r="J21" s="10"/>
      <c r="K21" s="11"/>
      <c r="L21" s="11"/>
      <c r="M21" s="129"/>
      <c r="N21" s="129"/>
      <c r="O21" s="129"/>
      <c r="P21" s="130"/>
    </row>
    <row r="22" spans="1:16" s="45" customFormat="1" ht="13.5">
      <c r="A22" s="133">
        <v>4</v>
      </c>
      <c r="B22" s="57"/>
      <c r="C22" s="289" t="s">
        <v>553</v>
      </c>
      <c r="D22" s="290" t="s">
        <v>140</v>
      </c>
      <c r="E22" s="291">
        <v>1</v>
      </c>
      <c r="F22" s="210"/>
      <c r="G22" s="210"/>
      <c r="H22" s="10"/>
      <c r="I22" s="10"/>
      <c r="J22" s="10"/>
      <c r="K22" s="11"/>
      <c r="L22" s="11"/>
      <c r="M22" s="129"/>
      <c r="N22" s="129"/>
      <c r="O22" s="129"/>
      <c r="P22" s="130"/>
    </row>
    <row r="23" spans="1:16" s="45" customFormat="1" ht="13.5">
      <c r="A23" s="133">
        <v>5</v>
      </c>
      <c r="B23" s="57"/>
      <c r="C23" s="289" t="s">
        <v>554</v>
      </c>
      <c r="D23" s="290" t="s">
        <v>140</v>
      </c>
      <c r="E23" s="291">
        <v>4</v>
      </c>
      <c r="F23" s="210"/>
      <c r="G23" s="210"/>
      <c r="H23" s="10"/>
      <c r="I23" s="10"/>
      <c r="J23" s="10"/>
      <c r="K23" s="11"/>
      <c r="L23" s="11"/>
      <c r="M23" s="129"/>
      <c r="N23" s="129"/>
      <c r="O23" s="129"/>
      <c r="P23" s="130"/>
    </row>
    <row r="24" spans="1:16" s="45" customFormat="1" ht="13.5">
      <c r="A24" s="133">
        <v>6</v>
      </c>
      <c r="B24" s="57"/>
      <c r="C24" s="289" t="s">
        <v>500</v>
      </c>
      <c r="D24" s="290" t="s">
        <v>140</v>
      </c>
      <c r="E24" s="291">
        <v>13</v>
      </c>
      <c r="F24" s="210"/>
      <c r="G24" s="210"/>
      <c r="H24" s="10"/>
      <c r="I24" s="10"/>
      <c r="J24" s="10"/>
      <c r="K24" s="11"/>
      <c r="L24" s="11"/>
      <c r="M24" s="129"/>
      <c r="N24" s="129"/>
      <c r="O24" s="129"/>
      <c r="P24" s="130"/>
    </row>
    <row r="25" spans="1:16" s="45" customFormat="1" ht="13.5">
      <c r="A25" s="133">
        <v>7</v>
      </c>
      <c r="B25" s="57"/>
      <c r="C25" s="289" t="s">
        <v>501</v>
      </c>
      <c r="D25" s="290" t="s">
        <v>140</v>
      </c>
      <c r="E25" s="291">
        <v>205</v>
      </c>
      <c r="F25" s="210"/>
      <c r="G25" s="210"/>
      <c r="H25" s="10"/>
      <c r="I25" s="10"/>
      <c r="J25" s="10"/>
      <c r="K25" s="11"/>
      <c r="L25" s="11"/>
      <c r="M25" s="129"/>
      <c r="N25" s="129"/>
      <c r="O25" s="129"/>
      <c r="P25" s="130"/>
    </row>
    <row r="26" spans="1:16" s="45" customFormat="1" ht="13.5">
      <c r="A26" s="133">
        <v>8</v>
      </c>
      <c r="B26" s="57"/>
      <c r="C26" s="289" t="s">
        <v>1130</v>
      </c>
      <c r="D26" s="290" t="s">
        <v>140</v>
      </c>
      <c r="E26" s="291">
        <v>210</v>
      </c>
      <c r="F26" s="210"/>
      <c r="G26" s="210"/>
      <c r="H26" s="10"/>
      <c r="I26" s="10"/>
      <c r="J26" s="10"/>
      <c r="K26" s="11"/>
      <c r="L26" s="11"/>
      <c r="M26" s="129"/>
      <c r="N26" s="129"/>
      <c r="O26" s="129"/>
      <c r="P26" s="130"/>
    </row>
    <row r="27" spans="1:16" s="45" customFormat="1" ht="13.5">
      <c r="A27" s="133">
        <v>9</v>
      </c>
      <c r="B27" s="57"/>
      <c r="C27" s="289" t="s">
        <v>502</v>
      </c>
      <c r="D27" s="290" t="s">
        <v>539</v>
      </c>
      <c r="E27" s="291">
        <v>12</v>
      </c>
      <c r="F27" s="210"/>
      <c r="G27" s="210"/>
      <c r="H27" s="10"/>
      <c r="I27" s="10"/>
      <c r="J27" s="10"/>
      <c r="K27" s="11"/>
      <c r="L27" s="11"/>
      <c r="M27" s="129"/>
      <c r="N27" s="129"/>
      <c r="O27" s="129"/>
      <c r="P27" s="130"/>
    </row>
    <row r="28" spans="1:16" s="45" customFormat="1" ht="13.5">
      <c r="A28" s="133">
        <v>10</v>
      </c>
      <c r="B28" s="57"/>
      <c r="C28" s="289" t="s">
        <v>992</v>
      </c>
      <c r="D28" s="290" t="s">
        <v>140</v>
      </c>
      <c r="E28" s="291">
        <v>15</v>
      </c>
      <c r="F28" s="210"/>
      <c r="G28" s="210"/>
      <c r="H28" s="10"/>
      <c r="I28" s="10"/>
      <c r="J28" s="10"/>
      <c r="K28" s="11"/>
      <c r="L28" s="11"/>
      <c r="M28" s="129"/>
      <c r="N28" s="129"/>
      <c r="O28" s="129"/>
      <c r="P28" s="130"/>
    </row>
    <row r="29" spans="1:16" s="45" customFormat="1" ht="13.5">
      <c r="A29" s="133">
        <v>11</v>
      </c>
      <c r="B29" s="57"/>
      <c r="C29" s="289" t="s">
        <v>555</v>
      </c>
      <c r="D29" s="290" t="s">
        <v>140</v>
      </c>
      <c r="E29" s="291">
        <v>30</v>
      </c>
      <c r="F29" s="210"/>
      <c r="G29" s="210"/>
      <c r="H29" s="10"/>
      <c r="I29" s="10"/>
      <c r="J29" s="10"/>
      <c r="K29" s="11"/>
      <c r="L29" s="11"/>
      <c r="M29" s="129"/>
      <c r="N29" s="129"/>
      <c r="O29" s="129"/>
      <c r="P29" s="130"/>
    </row>
    <row r="30" spans="1:16" s="45" customFormat="1" ht="13.5">
      <c r="A30" s="133">
        <v>12</v>
      </c>
      <c r="B30" s="57"/>
      <c r="C30" s="289" t="s">
        <v>503</v>
      </c>
      <c r="D30" s="290" t="s">
        <v>140</v>
      </c>
      <c r="E30" s="291">
        <v>2</v>
      </c>
      <c r="F30" s="210"/>
      <c r="G30" s="210"/>
      <c r="H30" s="10"/>
      <c r="I30" s="10"/>
      <c r="J30" s="10"/>
      <c r="K30" s="11"/>
      <c r="L30" s="11"/>
      <c r="M30" s="129"/>
      <c r="N30" s="129"/>
      <c r="O30" s="129"/>
      <c r="P30" s="130"/>
    </row>
    <row r="31" spans="1:16" s="45" customFormat="1" ht="13.5">
      <c r="A31" s="133">
        <f>+A28+1</f>
        <v>11</v>
      </c>
      <c r="B31" s="57"/>
      <c r="C31" s="289" t="s">
        <v>504</v>
      </c>
      <c r="D31" s="290" t="s">
        <v>140</v>
      </c>
      <c r="E31" s="291">
        <v>4</v>
      </c>
      <c r="F31" s="210"/>
      <c r="G31" s="210"/>
      <c r="H31" s="10"/>
      <c r="I31" s="10"/>
      <c r="J31" s="10"/>
      <c r="K31" s="11"/>
      <c r="L31" s="11"/>
      <c r="M31" s="129"/>
      <c r="N31" s="129"/>
      <c r="O31" s="129"/>
      <c r="P31" s="130"/>
    </row>
    <row r="32" spans="1:16" s="45" customFormat="1" ht="13.5">
      <c r="A32" s="133">
        <f>+A29+1</f>
        <v>12</v>
      </c>
      <c r="B32" s="57"/>
      <c r="C32" s="289" t="s">
        <v>556</v>
      </c>
      <c r="D32" s="290" t="s">
        <v>140</v>
      </c>
      <c r="E32" s="291">
        <v>30</v>
      </c>
      <c r="F32" s="210"/>
      <c r="G32" s="210"/>
      <c r="H32" s="10"/>
      <c r="I32" s="10"/>
      <c r="J32" s="10"/>
      <c r="K32" s="11"/>
      <c r="L32" s="11"/>
      <c r="M32" s="129"/>
      <c r="N32" s="129"/>
      <c r="O32" s="129"/>
      <c r="P32" s="130"/>
    </row>
    <row r="33" spans="1:16" s="45" customFormat="1" ht="13.5">
      <c r="A33" s="133">
        <v>13</v>
      </c>
      <c r="B33" s="57"/>
      <c r="C33" s="289" t="s">
        <v>920</v>
      </c>
      <c r="D33" s="290" t="s">
        <v>140</v>
      </c>
      <c r="E33" s="291">
        <v>1</v>
      </c>
      <c r="F33" s="210"/>
      <c r="G33" s="210"/>
      <c r="H33" s="10"/>
      <c r="I33" s="10"/>
      <c r="J33" s="10"/>
      <c r="K33" s="11"/>
      <c r="L33" s="11"/>
      <c r="M33" s="129"/>
      <c r="N33" s="129"/>
      <c r="O33" s="129"/>
      <c r="P33" s="130"/>
    </row>
    <row r="34" spans="1:16" s="45" customFormat="1" ht="13.5">
      <c r="A34" s="133">
        <v>14</v>
      </c>
      <c r="B34" s="57"/>
      <c r="C34" s="289" t="s">
        <v>921</v>
      </c>
      <c r="D34" s="290" t="s">
        <v>140</v>
      </c>
      <c r="E34" s="291">
        <v>1</v>
      </c>
      <c r="F34" s="210"/>
      <c r="G34" s="210"/>
      <c r="H34" s="10"/>
      <c r="I34" s="10"/>
      <c r="J34" s="10"/>
      <c r="K34" s="11"/>
      <c r="L34" s="11"/>
      <c r="M34" s="129"/>
      <c r="N34" s="129"/>
      <c r="O34" s="129"/>
      <c r="P34" s="130"/>
    </row>
    <row r="35" spans="1:16" s="45" customFormat="1" ht="13.5">
      <c r="A35" s="133">
        <v>15</v>
      </c>
      <c r="B35" s="57"/>
      <c r="C35" s="289" t="s">
        <v>918</v>
      </c>
      <c r="D35" s="290" t="s">
        <v>140</v>
      </c>
      <c r="E35" s="291">
        <v>1</v>
      </c>
      <c r="F35" s="210"/>
      <c r="G35" s="210"/>
      <c r="H35" s="10"/>
      <c r="I35" s="10"/>
      <c r="J35" s="10"/>
      <c r="K35" s="11"/>
      <c r="L35" s="11"/>
      <c r="M35" s="129"/>
      <c r="N35" s="129"/>
      <c r="O35" s="129"/>
      <c r="P35" s="130"/>
    </row>
    <row r="36" spans="1:16" s="45" customFormat="1" ht="13.5">
      <c r="A36" s="133">
        <v>16</v>
      </c>
      <c r="B36" s="57"/>
      <c r="C36" s="289" t="s">
        <v>505</v>
      </c>
      <c r="D36" s="290" t="s">
        <v>120</v>
      </c>
      <c r="E36" s="291">
        <v>2400</v>
      </c>
      <c r="F36" s="210"/>
      <c r="G36" s="210"/>
      <c r="H36" s="10"/>
      <c r="I36" s="10"/>
      <c r="J36" s="10"/>
      <c r="K36" s="11"/>
      <c r="L36" s="11"/>
      <c r="M36" s="129"/>
      <c r="N36" s="129"/>
      <c r="O36" s="129"/>
      <c r="P36" s="130"/>
    </row>
    <row r="37" spans="1:16" s="45" customFormat="1" ht="13.5">
      <c r="A37" s="133">
        <v>17</v>
      </c>
      <c r="B37" s="57"/>
      <c r="C37" s="289" t="s">
        <v>557</v>
      </c>
      <c r="D37" s="290" t="s">
        <v>120</v>
      </c>
      <c r="E37" s="291">
        <v>100</v>
      </c>
      <c r="F37" s="210"/>
      <c r="G37" s="210"/>
      <c r="H37" s="10"/>
      <c r="I37" s="10"/>
      <c r="J37" s="10"/>
      <c r="K37" s="11"/>
      <c r="L37" s="11"/>
      <c r="M37" s="129"/>
      <c r="N37" s="129"/>
      <c r="O37" s="129"/>
      <c r="P37" s="130"/>
    </row>
    <row r="38" spans="1:16" s="45" customFormat="1" ht="13.5">
      <c r="A38" s="133">
        <v>18</v>
      </c>
      <c r="B38" s="57"/>
      <c r="C38" s="289" t="s">
        <v>506</v>
      </c>
      <c r="D38" s="290" t="s">
        <v>120</v>
      </c>
      <c r="E38" s="291">
        <v>100</v>
      </c>
      <c r="F38" s="210"/>
      <c r="G38" s="210"/>
      <c r="H38" s="10"/>
      <c r="I38" s="10"/>
      <c r="J38" s="10"/>
      <c r="K38" s="11"/>
      <c r="L38" s="11"/>
      <c r="M38" s="129"/>
      <c r="N38" s="129"/>
      <c r="O38" s="129"/>
      <c r="P38" s="130"/>
    </row>
    <row r="39" spans="1:16" s="45" customFormat="1" ht="13.5">
      <c r="A39" s="133">
        <v>19</v>
      </c>
      <c r="B39" s="57"/>
      <c r="C39" s="289" t="s">
        <v>571</v>
      </c>
      <c r="D39" s="290" t="s">
        <v>140</v>
      </c>
      <c r="E39" s="290">
        <v>8</v>
      </c>
      <c r="F39" s="210"/>
      <c r="G39" s="210"/>
      <c r="H39" s="10"/>
      <c r="I39" s="10"/>
      <c r="J39" s="10"/>
      <c r="K39" s="11"/>
      <c r="L39" s="11"/>
      <c r="M39" s="129"/>
      <c r="N39" s="129"/>
      <c r="O39" s="129"/>
      <c r="P39" s="130"/>
    </row>
    <row r="40" spans="1:16" s="45" customFormat="1" ht="14.25" customHeight="1">
      <c r="A40" s="133">
        <v>20</v>
      </c>
      <c r="B40" s="57"/>
      <c r="C40" s="292" t="s">
        <v>507</v>
      </c>
      <c r="D40" s="290" t="s">
        <v>123</v>
      </c>
      <c r="E40" s="290">
        <v>3</v>
      </c>
      <c r="F40" s="210"/>
      <c r="G40" s="210"/>
      <c r="H40" s="10"/>
      <c r="I40" s="10"/>
      <c r="J40" s="10"/>
      <c r="K40" s="10"/>
      <c r="L40" s="11"/>
      <c r="M40" s="129"/>
      <c r="N40" s="129"/>
      <c r="O40" s="129"/>
      <c r="P40" s="130"/>
    </row>
    <row r="41" spans="1:16" s="45" customFormat="1" ht="13.5">
      <c r="A41" s="133">
        <v>21</v>
      </c>
      <c r="B41" s="57"/>
      <c r="C41" s="292" t="s">
        <v>516</v>
      </c>
      <c r="D41" s="290" t="s">
        <v>140</v>
      </c>
      <c r="E41" s="290">
        <v>5000</v>
      </c>
      <c r="F41" s="210"/>
      <c r="G41" s="210"/>
      <c r="H41" s="10"/>
      <c r="I41" s="10"/>
      <c r="J41" s="10"/>
      <c r="K41" s="10"/>
      <c r="L41" s="11"/>
      <c r="M41" s="129"/>
      <c r="N41" s="129"/>
      <c r="O41" s="129"/>
      <c r="P41" s="130"/>
    </row>
    <row r="42" spans="1:16" s="45" customFormat="1" ht="13.5">
      <c r="A42" s="133">
        <v>22</v>
      </c>
      <c r="B42" s="57"/>
      <c r="C42" s="289" t="s">
        <v>508</v>
      </c>
      <c r="D42" s="290" t="s">
        <v>140</v>
      </c>
      <c r="E42" s="291">
        <v>200</v>
      </c>
      <c r="F42" s="210"/>
      <c r="G42" s="210"/>
      <c r="H42" s="10"/>
      <c r="I42" s="10"/>
      <c r="J42" s="10"/>
      <c r="K42" s="11"/>
      <c r="L42" s="11"/>
      <c r="M42" s="129"/>
      <c r="N42" s="129"/>
      <c r="O42" s="129"/>
      <c r="P42" s="130"/>
    </row>
    <row r="43" spans="1:16" s="45" customFormat="1" ht="13.5">
      <c r="A43" s="133">
        <v>23</v>
      </c>
      <c r="B43" s="57"/>
      <c r="C43" s="289" t="s">
        <v>919</v>
      </c>
      <c r="D43" s="290" t="s">
        <v>140</v>
      </c>
      <c r="E43" s="291">
        <v>2</v>
      </c>
      <c r="F43" s="210"/>
      <c r="G43" s="210"/>
      <c r="H43" s="10"/>
      <c r="I43" s="10"/>
      <c r="J43" s="10"/>
      <c r="K43" s="11"/>
      <c r="L43" s="11"/>
      <c r="M43" s="129"/>
      <c r="N43" s="129"/>
      <c r="O43" s="129"/>
      <c r="P43" s="130"/>
    </row>
    <row r="44" spans="1:16" s="45" customFormat="1" ht="13.5">
      <c r="A44" s="133"/>
      <c r="B44" s="57"/>
      <c r="C44" s="290" t="s">
        <v>1131</v>
      </c>
      <c r="D44" s="10"/>
      <c r="E44" s="10"/>
      <c r="F44" s="210"/>
      <c r="G44" s="210"/>
      <c r="H44" s="10"/>
      <c r="I44" s="10"/>
      <c r="J44" s="10"/>
      <c r="K44" s="11"/>
      <c r="L44" s="11"/>
      <c r="M44" s="129"/>
      <c r="N44" s="129"/>
      <c r="O44" s="129"/>
      <c r="P44" s="130"/>
    </row>
    <row r="45" spans="1:16" s="45" customFormat="1" ht="13.5">
      <c r="A45" s="133">
        <v>24</v>
      </c>
      <c r="B45" s="57"/>
      <c r="C45" s="289" t="s">
        <v>922</v>
      </c>
      <c r="D45" s="10" t="s">
        <v>140</v>
      </c>
      <c r="E45" s="10">
        <v>3</v>
      </c>
      <c r="F45" s="210"/>
      <c r="G45" s="210"/>
      <c r="H45" s="10"/>
      <c r="I45" s="10"/>
      <c r="J45" s="10"/>
      <c r="K45" s="11"/>
      <c r="L45" s="11"/>
      <c r="M45" s="129"/>
      <c r="N45" s="129"/>
      <c r="O45" s="129"/>
      <c r="P45" s="130"/>
    </row>
    <row r="46" spans="1:16" s="45" customFormat="1" ht="13.5">
      <c r="A46" s="133">
        <v>25</v>
      </c>
      <c r="B46" s="57"/>
      <c r="C46" s="289" t="s">
        <v>923</v>
      </c>
      <c r="D46" s="10" t="s">
        <v>140</v>
      </c>
      <c r="E46" s="10">
        <v>1</v>
      </c>
      <c r="F46" s="210"/>
      <c r="G46" s="210"/>
      <c r="H46" s="10"/>
      <c r="I46" s="10"/>
      <c r="J46" s="10"/>
      <c r="K46" s="11"/>
      <c r="L46" s="11"/>
      <c r="M46" s="129"/>
      <c r="N46" s="129"/>
      <c r="O46" s="129"/>
      <c r="P46" s="130"/>
    </row>
    <row r="47" spans="1:16" s="45" customFormat="1" ht="13.5">
      <c r="A47" s="133">
        <v>26</v>
      </c>
      <c r="B47" s="57"/>
      <c r="C47" s="289" t="s">
        <v>924</v>
      </c>
      <c r="D47" s="10" t="s">
        <v>140</v>
      </c>
      <c r="E47" s="10">
        <v>1</v>
      </c>
      <c r="F47" s="210"/>
      <c r="G47" s="210"/>
      <c r="H47" s="10"/>
      <c r="I47" s="10"/>
      <c r="J47" s="10"/>
      <c r="K47" s="11"/>
      <c r="L47" s="11"/>
      <c r="M47" s="129"/>
      <c r="N47" s="129"/>
      <c r="O47" s="129"/>
      <c r="P47" s="130"/>
    </row>
    <row r="48" spans="1:16" s="45" customFormat="1" ht="13.5">
      <c r="A48" s="133">
        <v>27</v>
      </c>
      <c r="B48" s="57"/>
      <c r="C48" s="289" t="s">
        <v>925</v>
      </c>
      <c r="D48" s="10" t="s">
        <v>140</v>
      </c>
      <c r="E48" s="10">
        <v>1</v>
      </c>
      <c r="F48" s="210"/>
      <c r="G48" s="210"/>
      <c r="H48" s="10"/>
      <c r="I48" s="10"/>
      <c r="J48" s="10"/>
      <c r="K48" s="11"/>
      <c r="L48" s="11"/>
      <c r="M48" s="129"/>
      <c r="N48" s="129"/>
      <c r="O48" s="129"/>
      <c r="P48" s="130"/>
    </row>
    <row r="49" spans="1:16" s="45" customFormat="1" ht="13.5">
      <c r="A49" s="133">
        <v>28</v>
      </c>
      <c r="B49" s="57"/>
      <c r="C49" s="289" t="s">
        <v>926</v>
      </c>
      <c r="D49" s="10" t="s">
        <v>140</v>
      </c>
      <c r="E49" s="10">
        <v>1</v>
      </c>
      <c r="F49" s="210"/>
      <c r="G49" s="210"/>
      <c r="H49" s="10"/>
      <c r="I49" s="10"/>
      <c r="J49" s="10"/>
      <c r="K49" s="11"/>
      <c r="L49" s="11"/>
      <c r="M49" s="129"/>
      <c r="N49" s="129"/>
      <c r="O49" s="129"/>
      <c r="P49" s="130"/>
    </row>
    <row r="50" spans="1:16" s="45" customFormat="1" ht="13.5">
      <c r="A50" s="133">
        <v>29</v>
      </c>
      <c r="B50" s="57"/>
      <c r="C50" s="289" t="s">
        <v>927</v>
      </c>
      <c r="D50" s="10" t="s">
        <v>140</v>
      </c>
      <c r="E50" s="10">
        <v>1</v>
      </c>
      <c r="F50" s="210"/>
      <c r="G50" s="210"/>
      <c r="H50" s="10"/>
      <c r="I50" s="10"/>
      <c r="J50" s="10"/>
      <c r="K50" s="11"/>
      <c r="L50" s="11"/>
      <c r="M50" s="129"/>
      <c r="N50" s="129"/>
      <c r="O50" s="129"/>
      <c r="P50" s="130"/>
    </row>
    <row r="51" spans="1:16" s="45" customFormat="1" ht="13.5">
      <c r="A51" s="133">
        <v>30</v>
      </c>
      <c r="B51" s="57"/>
      <c r="C51" s="289" t="s">
        <v>509</v>
      </c>
      <c r="D51" s="10" t="s">
        <v>140</v>
      </c>
      <c r="E51" s="10">
        <v>83</v>
      </c>
      <c r="F51" s="210"/>
      <c r="G51" s="210"/>
      <c r="H51" s="10"/>
      <c r="I51" s="10"/>
      <c r="J51" s="10"/>
      <c r="K51" s="11"/>
      <c r="L51" s="11"/>
      <c r="M51" s="129"/>
      <c r="N51" s="129"/>
      <c r="O51" s="129"/>
      <c r="P51" s="130"/>
    </row>
    <row r="52" spans="1:16" s="45" customFormat="1" ht="13.5">
      <c r="A52" s="133">
        <v>31</v>
      </c>
      <c r="B52" s="57"/>
      <c r="C52" s="289" t="s">
        <v>510</v>
      </c>
      <c r="D52" s="10" t="s">
        <v>140</v>
      </c>
      <c r="E52" s="10">
        <v>82</v>
      </c>
      <c r="F52" s="210"/>
      <c r="G52" s="210"/>
      <c r="H52" s="10"/>
      <c r="I52" s="10"/>
      <c r="J52" s="10"/>
      <c r="K52" s="11"/>
      <c r="L52" s="11"/>
      <c r="M52" s="129"/>
      <c r="N52" s="129"/>
      <c r="O52" s="129"/>
      <c r="P52" s="130"/>
    </row>
    <row r="53" spans="1:16" s="45" customFormat="1" ht="13.5">
      <c r="A53" s="133">
        <v>32</v>
      </c>
      <c r="B53" s="57"/>
      <c r="C53" s="289" t="s">
        <v>928</v>
      </c>
      <c r="D53" s="10" t="s">
        <v>140</v>
      </c>
      <c r="E53" s="10">
        <v>165</v>
      </c>
      <c r="F53" s="210"/>
      <c r="G53" s="210"/>
      <c r="H53" s="10"/>
      <c r="I53" s="10"/>
      <c r="J53" s="10"/>
      <c r="K53" s="11"/>
      <c r="L53" s="11"/>
      <c r="M53" s="129"/>
      <c r="N53" s="129"/>
      <c r="O53" s="129"/>
      <c r="P53" s="130"/>
    </row>
    <row r="54" spans="1:16" s="45" customFormat="1" ht="13.5">
      <c r="A54" s="133">
        <f>+A51+1</f>
        <v>31</v>
      </c>
      <c r="B54" s="57"/>
      <c r="C54" s="289" t="s">
        <v>929</v>
      </c>
      <c r="D54" s="10" t="s">
        <v>140</v>
      </c>
      <c r="E54" s="10">
        <v>12</v>
      </c>
      <c r="F54" s="210"/>
      <c r="G54" s="210"/>
      <c r="H54" s="10"/>
      <c r="I54" s="10"/>
      <c r="J54" s="10"/>
      <c r="K54" s="11"/>
      <c r="L54" s="11"/>
      <c r="M54" s="129"/>
      <c r="N54" s="129"/>
      <c r="O54" s="129"/>
      <c r="P54" s="130"/>
    </row>
    <row r="55" spans="1:16" s="45" customFormat="1" ht="13.5">
      <c r="A55" s="133">
        <f>+A52+1</f>
        <v>32</v>
      </c>
      <c r="B55" s="57"/>
      <c r="C55" s="289" t="s">
        <v>930</v>
      </c>
      <c r="D55" s="10" t="s">
        <v>140</v>
      </c>
      <c r="E55" s="10">
        <v>2</v>
      </c>
      <c r="F55" s="210"/>
      <c r="G55" s="210"/>
      <c r="H55" s="10"/>
      <c r="I55" s="10"/>
      <c r="J55" s="10"/>
      <c r="K55" s="11"/>
      <c r="L55" s="11"/>
      <c r="M55" s="129"/>
      <c r="N55" s="129"/>
      <c r="O55" s="129"/>
      <c r="P55" s="130"/>
    </row>
    <row r="56" spans="1:16" s="45" customFormat="1" ht="13.5">
      <c r="A56" s="133">
        <v>33</v>
      </c>
      <c r="B56" s="57"/>
      <c r="C56" s="289" t="s">
        <v>511</v>
      </c>
      <c r="D56" s="10" t="s">
        <v>120</v>
      </c>
      <c r="E56" s="10">
        <v>2450</v>
      </c>
      <c r="F56" s="210"/>
      <c r="G56" s="210"/>
      <c r="H56" s="10"/>
      <c r="I56" s="10"/>
      <c r="J56" s="10"/>
      <c r="K56" s="11"/>
      <c r="L56" s="11"/>
      <c r="M56" s="129"/>
      <c r="N56" s="129"/>
      <c r="O56" s="129"/>
      <c r="P56" s="130"/>
    </row>
    <row r="57" spans="1:16" s="45" customFormat="1" ht="13.5">
      <c r="A57" s="133">
        <v>34</v>
      </c>
      <c r="B57" s="57"/>
      <c r="C57" s="289" t="s">
        <v>512</v>
      </c>
      <c r="D57" s="10" t="s">
        <v>120</v>
      </c>
      <c r="E57" s="10">
        <v>25</v>
      </c>
      <c r="F57" s="210"/>
      <c r="G57" s="210"/>
      <c r="H57" s="10"/>
      <c r="I57" s="10"/>
      <c r="J57" s="10"/>
      <c r="K57" s="11"/>
      <c r="L57" s="11"/>
      <c r="M57" s="129"/>
      <c r="N57" s="129"/>
      <c r="O57" s="129"/>
      <c r="P57" s="130"/>
    </row>
    <row r="58" spans="1:16" s="45" customFormat="1" ht="13.5">
      <c r="A58" s="133">
        <v>35</v>
      </c>
      <c r="B58" s="57"/>
      <c r="C58" s="289" t="s">
        <v>633</v>
      </c>
      <c r="D58" s="10" t="s">
        <v>120</v>
      </c>
      <c r="E58" s="10">
        <v>50</v>
      </c>
      <c r="F58" s="210"/>
      <c r="G58" s="210"/>
      <c r="H58" s="10"/>
      <c r="I58" s="10"/>
      <c r="J58" s="10"/>
      <c r="K58" s="11"/>
      <c r="L58" s="11"/>
      <c r="M58" s="129"/>
      <c r="N58" s="129"/>
      <c r="O58" s="129"/>
      <c r="P58" s="130"/>
    </row>
    <row r="59" spans="1:16" s="45" customFormat="1" ht="13.5">
      <c r="A59" s="133">
        <v>36</v>
      </c>
      <c r="B59" s="57"/>
      <c r="C59" s="289" t="s">
        <v>513</v>
      </c>
      <c r="D59" s="10" t="s">
        <v>120</v>
      </c>
      <c r="E59" s="10">
        <v>300</v>
      </c>
      <c r="F59" s="210"/>
      <c r="G59" s="210"/>
      <c r="H59" s="10"/>
      <c r="I59" s="10"/>
      <c r="J59" s="10"/>
      <c r="K59" s="11"/>
      <c r="L59" s="11"/>
      <c r="M59" s="129"/>
      <c r="N59" s="129"/>
      <c r="O59" s="129"/>
      <c r="P59" s="130"/>
    </row>
    <row r="60" spans="1:16" s="45" customFormat="1" ht="13.5">
      <c r="A60" s="133">
        <v>37</v>
      </c>
      <c r="B60" s="57"/>
      <c r="C60" s="289" t="s">
        <v>514</v>
      </c>
      <c r="D60" s="10" t="s">
        <v>120</v>
      </c>
      <c r="E60" s="10">
        <v>50</v>
      </c>
      <c r="F60" s="210"/>
      <c r="G60" s="210"/>
      <c r="H60" s="10"/>
      <c r="I60" s="10"/>
      <c r="J60" s="10"/>
      <c r="K60" s="11"/>
      <c r="L60" s="11"/>
      <c r="M60" s="129"/>
      <c r="N60" s="129"/>
      <c r="O60" s="129"/>
      <c r="P60" s="130"/>
    </row>
    <row r="61" spans="1:16" s="45" customFormat="1" ht="13.5">
      <c r="A61" s="133">
        <v>38</v>
      </c>
      <c r="B61" s="57"/>
      <c r="C61" s="289" t="s">
        <v>515</v>
      </c>
      <c r="D61" s="10" t="s">
        <v>140</v>
      </c>
      <c r="E61" s="10">
        <v>6</v>
      </c>
      <c r="F61" s="210"/>
      <c r="G61" s="210"/>
      <c r="H61" s="10"/>
      <c r="I61" s="10"/>
      <c r="J61" s="10"/>
      <c r="K61" s="11"/>
      <c r="L61" s="11"/>
      <c r="M61" s="129"/>
      <c r="N61" s="129"/>
      <c r="O61" s="129"/>
      <c r="P61" s="130"/>
    </row>
    <row r="62" spans="1:16" s="45" customFormat="1" ht="13.5">
      <c r="A62" s="133">
        <v>39</v>
      </c>
      <c r="B62" s="57"/>
      <c r="C62" s="289" t="s">
        <v>931</v>
      </c>
      <c r="D62" s="10" t="s">
        <v>123</v>
      </c>
      <c r="E62" s="10">
        <v>2</v>
      </c>
      <c r="F62" s="210"/>
      <c r="G62" s="210"/>
      <c r="H62" s="10"/>
      <c r="I62" s="10"/>
      <c r="J62" s="10"/>
      <c r="K62" s="11"/>
      <c r="L62" s="11"/>
      <c r="M62" s="129"/>
      <c r="N62" s="129"/>
      <c r="O62" s="129"/>
      <c r="P62" s="130"/>
    </row>
    <row r="63" spans="1:16" s="45" customFormat="1" ht="13.5">
      <c r="A63" s="133">
        <v>40</v>
      </c>
      <c r="B63" s="57"/>
      <c r="C63" s="289" t="s">
        <v>516</v>
      </c>
      <c r="D63" s="10" t="s">
        <v>140</v>
      </c>
      <c r="E63" s="10">
        <v>6500</v>
      </c>
      <c r="F63" s="210"/>
      <c r="G63" s="210"/>
      <c r="H63" s="10"/>
      <c r="I63" s="10"/>
      <c r="J63" s="10"/>
      <c r="K63" s="11"/>
      <c r="L63" s="11"/>
      <c r="M63" s="129"/>
      <c r="N63" s="129"/>
      <c r="O63" s="129"/>
      <c r="P63" s="130"/>
    </row>
    <row r="64" spans="1:16" s="45" customFormat="1" ht="13.5">
      <c r="A64" s="474">
        <v>41</v>
      </c>
      <c r="B64" s="57"/>
      <c r="C64" s="289" t="s">
        <v>517</v>
      </c>
      <c r="D64" s="10" t="s">
        <v>518</v>
      </c>
      <c r="E64" s="10">
        <v>2</v>
      </c>
      <c r="F64" s="210"/>
      <c r="G64" s="210"/>
      <c r="H64" s="10"/>
      <c r="I64" s="10"/>
      <c r="J64" s="10"/>
      <c r="K64" s="11"/>
      <c r="L64" s="11"/>
      <c r="M64" s="129"/>
      <c r="N64" s="129"/>
      <c r="O64" s="129"/>
      <c r="P64" s="130"/>
    </row>
    <row r="65" spans="1:16" s="45" customFormat="1" ht="13.5">
      <c r="A65" s="133"/>
      <c r="B65" s="57"/>
      <c r="C65" s="290" t="s">
        <v>519</v>
      </c>
      <c r="D65" s="10"/>
      <c r="E65" s="10"/>
      <c r="F65" s="210"/>
      <c r="G65" s="210"/>
      <c r="H65" s="10"/>
      <c r="I65" s="10"/>
      <c r="J65" s="10"/>
      <c r="K65" s="11"/>
      <c r="L65" s="11"/>
      <c r="M65" s="129"/>
      <c r="N65" s="129"/>
      <c r="O65" s="129"/>
      <c r="P65" s="130"/>
    </row>
    <row r="66" spans="1:16" s="45" customFormat="1" ht="13.5">
      <c r="A66" s="133">
        <v>42</v>
      </c>
      <c r="B66" s="57"/>
      <c r="C66" s="289" t="s">
        <v>932</v>
      </c>
      <c r="D66" s="290" t="s">
        <v>123</v>
      </c>
      <c r="E66" s="290">
        <v>1</v>
      </c>
      <c r="F66" s="210"/>
      <c r="G66" s="210"/>
      <c r="H66" s="10"/>
      <c r="I66" s="10"/>
      <c r="J66" s="10"/>
      <c r="K66" s="11"/>
      <c r="L66" s="11"/>
      <c r="M66" s="129"/>
      <c r="N66" s="129"/>
      <c r="O66" s="129"/>
      <c r="P66" s="130"/>
    </row>
    <row r="67" spans="1:16" s="45" customFormat="1" ht="13.5">
      <c r="A67" s="133">
        <v>43</v>
      </c>
      <c r="B67" s="57"/>
      <c r="C67" s="289" t="s">
        <v>558</v>
      </c>
      <c r="D67" s="290" t="s">
        <v>123</v>
      </c>
      <c r="E67" s="290">
        <v>1</v>
      </c>
      <c r="F67" s="210"/>
      <c r="G67" s="210"/>
      <c r="H67" s="10"/>
      <c r="I67" s="10"/>
      <c r="J67" s="10"/>
      <c r="K67" s="11"/>
      <c r="L67" s="11"/>
      <c r="M67" s="129"/>
      <c r="N67" s="129"/>
      <c r="O67" s="129"/>
      <c r="P67" s="130"/>
    </row>
    <row r="68" spans="1:16" s="45" customFormat="1" ht="13.5">
      <c r="A68" s="133">
        <v>44</v>
      </c>
      <c r="B68" s="57"/>
      <c r="C68" s="289" t="s">
        <v>933</v>
      </c>
      <c r="D68" s="290" t="s">
        <v>140</v>
      </c>
      <c r="E68" s="290">
        <v>1</v>
      </c>
      <c r="F68" s="210"/>
      <c r="G68" s="210"/>
      <c r="H68" s="10"/>
      <c r="I68" s="10"/>
      <c r="J68" s="10"/>
      <c r="K68" s="11"/>
      <c r="L68" s="11"/>
      <c r="M68" s="129"/>
      <c r="N68" s="129"/>
      <c r="O68" s="129"/>
      <c r="P68" s="130"/>
    </row>
    <row r="69" spans="1:16" s="45" customFormat="1" ht="13.5">
      <c r="A69" s="133">
        <v>45</v>
      </c>
      <c r="B69" s="57"/>
      <c r="C69" s="289" t="s">
        <v>520</v>
      </c>
      <c r="D69" s="290" t="s">
        <v>123</v>
      </c>
      <c r="E69" s="290">
        <v>40</v>
      </c>
      <c r="F69" s="210"/>
      <c r="G69" s="210"/>
      <c r="H69" s="10"/>
      <c r="I69" s="10"/>
      <c r="J69" s="10"/>
      <c r="K69" s="11"/>
      <c r="L69" s="11"/>
      <c r="M69" s="129"/>
      <c r="N69" s="129"/>
      <c r="O69" s="129"/>
      <c r="P69" s="130"/>
    </row>
    <row r="70" spans="1:16" s="45" customFormat="1" ht="13.5">
      <c r="A70" s="133">
        <v>46</v>
      </c>
      <c r="B70" s="57"/>
      <c r="C70" s="289" t="s">
        <v>521</v>
      </c>
      <c r="D70" s="290" t="s">
        <v>140</v>
      </c>
      <c r="E70" s="290">
        <v>5</v>
      </c>
      <c r="F70" s="210"/>
      <c r="G70" s="210"/>
      <c r="H70" s="10"/>
      <c r="I70" s="10"/>
      <c r="J70" s="10"/>
      <c r="K70" s="11"/>
      <c r="L70" s="11"/>
      <c r="M70" s="129"/>
      <c r="N70" s="129"/>
      <c r="O70" s="129"/>
      <c r="P70" s="130"/>
    </row>
    <row r="71" spans="1:16" s="45" customFormat="1" ht="13.5">
      <c r="A71" s="133">
        <v>47</v>
      </c>
      <c r="B71" s="57"/>
      <c r="C71" s="289" t="s">
        <v>934</v>
      </c>
      <c r="D71" s="290" t="s">
        <v>140</v>
      </c>
      <c r="E71" s="290">
        <v>3</v>
      </c>
      <c r="F71" s="210"/>
      <c r="G71" s="210"/>
      <c r="H71" s="10"/>
      <c r="I71" s="10"/>
      <c r="J71" s="10"/>
      <c r="K71" s="11"/>
      <c r="L71" s="11"/>
      <c r="M71" s="129"/>
      <c r="N71" s="129"/>
      <c r="O71" s="129"/>
      <c r="P71" s="130"/>
    </row>
    <row r="72" spans="1:16" s="45" customFormat="1" ht="13.5">
      <c r="A72" s="133">
        <v>48</v>
      </c>
      <c r="B72" s="57"/>
      <c r="C72" s="289" t="s">
        <v>522</v>
      </c>
      <c r="D72" s="290" t="s">
        <v>140</v>
      </c>
      <c r="E72" s="290">
        <v>2</v>
      </c>
      <c r="F72" s="210"/>
      <c r="G72" s="210"/>
      <c r="H72" s="10"/>
      <c r="I72" s="10"/>
      <c r="J72" s="10"/>
      <c r="K72" s="11"/>
      <c r="L72" s="11"/>
      <c r="M72" s="129"/>
      <c r="N72" s="129"/>
      <c r="O72" s="129"/>
      <c r="P72" s="130"/>
    </row>
    <row r="73" spans="1:16" s="45" customFormat="1" ht="13.5">
      <c r="A73" s="133">
        <v>49</v>
      </c>
      <c r="B73" s="57"/>
      <c r="C73" s="289" t="s">
        <v>935</v>
      </c>
      <c r="D73" s="290" t="s">
        <v>140</v>
      </c>
      <c r="E73" s="290">
        <v>1</v>
      </c>
      <c r="F73" s="210"/>
      <c r="G73" s="210"/>
      <c r="H73" s="10"/>
      <c r="I73" s="10"/>
      <c r="J73" s="10"/>
      <c r="K73" s="11"/>
      <c r="L73" s="11"/>
      <c r="M73" s="129"/>
      <c r="N73" s="129"/>
      <c r="O73" s="129"/>
      <c r="P73" s="130"/>
    </row>
    <row r="74" spans="1:16" s="45" customFormat="1" ht="13.5">
      <c r="A74" s="133">
        <v>50</v>
      </c>
      <c r="B74" s="57"/>
      <c r="C74" s="289" t="s">
        <v>936</v>
      </c>
      <c r="D74" s="290" t="s">
        <v>123</v>
      </c>
      <c r="E74" s="290">
        <v>2</v>
      </c>
      <c r="F74" s="210"/>
      <c r="G74" s="210"/>
      <c r="H74" s="10"/>
      <c r="I74" s="10"/>
      <c r="J74" s="10"/>
      <c r="K74" s="11"/>
      <c r="L74" s="11"/>
      <c r="M74" s="129"/>
      <c r="N74" s="129"/>
      <c r="O74" s="129"/>
      <c r="P74" s="130"/>
    </row>
    <row r="75" spans="1:16" s="45" customFormat="1" ht="13.5">
      <c r="A75" s="133">
        <v>51</v>
      </c>
      <c r="B75" s="57"/>
      <c r="C75" s="289" t="s">
        <v>937</v>
      </c>
      <c r="D75" s="290" t="s">
        <v>123</v>
      </c>
      <c r="E75" s="290">
        <v>3</v>
      </c>
      <c r="F75" s="210"/>
      <c r="G75" s="210"/>
      <c r="H75" s="10"/>
      <c r="I75" s="10"/>
      <c r="J75" s="10"/>
      <c r="K75" s="11"/>
      <c r="L75" s="11"/>
      <c r="M75" s="129"/>
      <c r="N75" s="129"/>
      <c r="O75" s="129"/>
      <c r="P75" s="130"/>
    </row>
    <row r="76" spans="1:16" s="45" customFormat="1" ht="13.5">
      <c r="A76" s="133">
        <v>52</v>
      </c>
      <c r="B76" s="57"/>
      <c r="C76" s="289" t="s">
        <v>938</v>
      </c>
      <c r="D76" s="290" t="s">
        <v>123</v>
      </c>
      <c r="E76" s="290">
        <v>22</v>
      </c>
      <c r="F76" s="210"/>
      <c r="G76" s="210"/>
      <c r="H76" s="10"/>
      <c r="I76" s="10"/>
      <c r="J76" s="10"/>
      <c r="K76" s="11"/>
      <c r="L76" s="11"/>
      <c r="M76" s="129"/>
      <c r="N76" s="129"/>
      <c r="O76" s="129"/>
      <c r="P76" s="130"/>
    </row>
    <row r="77" spans="1:16" s="45" customFormat="1" ht="13.5">
      <c r="A77" s="133">
        <f>+A74+1</f>
        <v>51</v>
      </c>
      <c r="B77" s="57"/>
      <c r="C77" s="289" t="s">
        <v>523</v>
      </c>
      <c r="D77" s="290" t="s">
        <v>123</v>
      </c>
      <c r="E77" s="290">
        <v>22</v>
      </c>
      <c r="F77" s="210"/>
      <c r="G77" s="210"/>
      <c r="H77" s="10"/>
      <c r="I77" s="10"/>
      <c r="J77" s="10"/>
      <c r="K77" s="11"/>
      <c r="L77" s="11"/>
      <c r="M77" s="129"/>
      <c r="N77" s="129"/>
      <c r="O77" s="129"/>
      <c r="P77" s="130"/>
    </row>
    <row r="78" spans="1:16" s="45" customFormat="1" ht="13.5">
      <c r="A78" s="133">
        <f>+A75+1</f>
        <v>52</v>
      </c>
      <c r="B78" s="57"/>
      <c r="C78" s="289" t="s">
        <v>791</v>
      </c>
      <c r="D78" s="290" t="s">
        <v>120</v>
      </c>
      <c r="E78" s="290">
        <v>3650</v>
      </c>
      <c r="F78" s="210"/>
      <c r="G78" s="210"/>
      <c r="H78" s="10"/>
      <c r="I78" s="10"/>
      <c r="J78" s="10"/>
      <c r="K78" s="11"/>
      <c r="L78" s="11"/>
      <c r="M78" s="129"/>
      <c r="N78" s="129"/>
      <c r="O78" s="129"/>
      <c r="P78" s="130"/>
    </row>
    <row r="79" spans="1:16" s="45" customFormat="1" ht="13.5">
      <c r="A79" s="133">
        <v>53</v>
      </c>
      <c r="B79" s="57"/>
      <c r="C79" s="289" t="s">
        <v>939</v>
      </c>
      <c r="D79" s="290" t="s">
        <v>123</v>
      </c>
      <c r="E79" s="290">
        <v>94</v>
      </c>
      <c r="F79" s="210"/>
      <c r="G79" s="210"/>
      <c r="H79" s="10"/>
      <c r="I79" s="10"/>
      <c r="J79" s="10"/>
      <c r="K79" s="11"/>
      <c r="L79" s="11"/>
      <c r="M79" s="129"/>
      <c r="N79" s="129"/>
      <c r="O79" s="129"/>
      <c r="P79" s="130"/>
    </row>
    <row r="80" spans="1:16" s="45" customFormat="1" ht="13.5">
      <c r="A80" s="133">
        <v>54</v>
      </c>
      <c r="B80" s="57"/>
      <c r="C80" s="289" t="s">
        <v>525</v>
      </c>
      <c r="D80" s="290" t="s">
        <v>120</v>
      </c>
      <c r="E80" s="290">
        <v>150</v>
      </c>
      <c r="F80" s="210"/>
      <c r="G80" s="210"/>
      <c r="H80" s="10"/>
      <c r="I80" s="10"/>
      <c r="J80" s="10"/>
      <c r="K80" s="11"/>
      <c r="L80" s="11"/>
      <c r="M80" s="129"/>
      <c r="N80" s="129"/>
      <c r="O80" s="129"/>
      <c r="P80" s="130"/>
    </row>
    <row r="81" spans="1:16" s="45" customFormat="1" ht="13.5">
      <c r="A81" s="133">
        <v>55</v>
      </c>
      <c r="B81" s="57"/>
      <c r="C81" s="289" t="s">
        <v>526</v>
      </c>
      <c r="D81" s="290" t="s">
        <v>527</v>
      </c>
      <c r="E81" s="290">
        <v>450</v>
      </c>
      <c r="F81" s="210"/>
      <c r="G81" s="210"/>
      <c r="H81" s="10"/>
      <c r="I81" s="10"/>
      <c r="J81" s="10"/>
      <c r="K81" s="11"/>
      <c r="L81" s="11"/>
      <c r="M81" s="129"/>
      <c r="N81" s="129"/>
      <c r="O81" s="129"/>
      <c r="P81" s="130"/>
    </row>
    <row r="82" spans="1:16" s="45" customFormat="1" ht="13.5">
      <c r="A82" s="133">
        <v>56</v>
      </c>
      <c r="B82" s="57"/>
      <c r="C82" s="137" t="s">
        <v>559</v>
      </c>
      <c r="D82" s="290" t="s">
        <v>120</v>
      </c>
      <c r="E82" s="138">
        <v>2100</v>
      </c>
      <c r="F82" s="210"/>
      <c r="G82" s="210"/>
      <c r="H82" s="10"/>
      <c r="I82" s="10"/>
      <c r="J82" s="10"/>
      <c r="K82" s="11"/>
      <c r="L82" s="11"/>
      <c r="M82" s="129"/>
      <c r="N82" s="129"/>
      <c r="O82" s="129"/>
      <c r="P82" s="130"/>
    </row>
    <row r="83" spans="1:16" s="45" customFormat="1" ht="13.5">
      <c r="A83" s="133">
        <v>57</v>
      </c>
      <c r="B83" s="57"/>
      <c r="C83" s="289" t="s">
        <v>528</v>
      </c>
      <c r="D83" s="290" t="s">
        <v>123</v>
      </c>
      <c r="E83" s="138">
        <v>1</v>
      </c>
      <c r="F83" s="210"/>
      <c r="G83" s="210"/>
      <c r="H83" s="10"/>
      <c r="I83" s="10"/>
      <c r="J83" s="10"/>
      <c r="K83" s="11"/>
      <c r="L83" s="11"/>
      <c r="M83" s="129"/>
      <c r="N83" s="129"/>
      <c r="O83" s="129"/>
      <c r="P83" s="130"/>
    </row>
    <row r="84" spans="1:16" s="45" customFormat="1" ht="13.5">
      <c r="A84" s="133">
        <v>58</v>
      </c>
      <c r="B84" s="57"/>
      <c r="C84" s="137" t="s">
        <v>529</v>
      </c>
      <c r="D84" s="290" t="s">
        <v>123</v>
      </c>
      <c r="E84" s="138">
        <v>6</v>
      </c>
      <c r="F84" s="210"/>
      <c r="G84" s="210"/>
      <c r="H84" s="10"/>
      <c r="I84" s="10"/>
      <c r="J84" s="10"/>
      <c r="K84" s="11"/>
      <c r="L84" s="11"/>
      <c r="M84" s="129"/>
      <c r="N84" s="129"/>
      <c r="O84" s="129"/>
      <c r="P84" s="130"/>
    </row>
    <row r="85" spans="1:16" s="45" customFormat="1" ht="13.5">
      <c r="A85" s="133">
        <v>59</v>
      </c>
      <c r="B85" s="57"/>
      <c r="C85" s="137" t="s">
        <v>940</v>
      </c>
      <c r="D85" s="290" t="s">
        <v>4</v>
      </c>
      <c r="E85" s="138">
        <v>3</v>
      </c>
      <c r="F85" s="210"/>
      <c r="G85" s="210"/>
      <c r="H85" s="10"/>
      <c r="I85" s="10"/>
      <c r="J85" s="10"/>
      <c r="K85" s="11"/>
      <c r="L85" s="11"/>
      <c r="M85" s="129"/>
      <c r="N85" s="129"/>
      <c r="O85" s="129"/>
      <c r="P85" s="130"/>
    </row>
    <row r="86" spans="1:16" s="45" customFormat="1" ht="13.5">
      <c r="A86" s="133">
        <v>60</v>
      </c>
      <c r="B86" s="57"/>
      <c r="C86" s="137" t="s">
        <v>530</v>
      </c>
      <c r="D86" s="290" t="s">
        <v>123</v>
      </c>
      <c r="E86" s="138">
        <v>3</v>
      </c>
      <c r="F86" s="210"/>
      <c r="G86" s="210"/>
      <c r="H86" s="10"/>
      <c r="I86" s="10"/>
      <c r="J86" s="10"/>
      <c r="K86" s="11"/>
      <c r="L86" s="11"/>
      <c r="M86" s="129"/>
      <c r="N86" s="129"/>
      <c r="O86" s="129"/>
      <c r="P86" s="130"/>
    </row>
    <row r="87" spans="1:16" s="45" customFormat="1" ht="13.5">
      <c r="A87" s="133">
        <v>61</v>
      </c>
      <c r="B87" s="57"/>
      <c r="C87" s="137" t="s">
        <v>531</v>
      </c>
      <c r="D87" s="290" t="s">
        <v>4</v>
      </c>
      <c r="E87" s="138">
        <v>52</v>
      </c>
      <c r="F87" s="210"/>
      <c r="G87" s="210"/>
      <c r="H87" s="10"/>
      <c r="I87" s="10"/>
      <c r="J87" s="10"/>
      <c r="K87" s="11"/>
      <c r="L87" s="11"/>
      <c r="M87" s="129"/>
      <c r="N87" s="129"/>
      <c r="O87" s="129"/>
      <c r="P87" s="130"/>
    </row>
    <row r="88" spans="1:16" s="45" customFormat="1" ht="13.5">
      <c r="A88" s="133">
        <v>62</v>
      </c>
      <c r="B88" s="57"/>
      <c r="C88" s="137" t="s">
        <v>532</v>
      </c>
      <c r="D88" s="290" t="s">
        <v>4</v>
      </c>
      <c r="E88" s="138">
        <v>52</v>
      </c>
      <c r="F88" s="210"/>
      <c r="G88" s="210"/>
      <c r="H88" s="10"/>
      <c r="I88" s="10"/>
      <c r="J88" s="10"/>
      <c r="K88" s="11"/>
      <c r="L88" s="11"/>
      <c r="M88" s="129"/>
      <c r="N88" s="129"/>
      <c r="O88" s="129"/>
      <c r="P88" s="130"/>
    </row>
    <row r="89" spans="1:16" s="45" customFormat="1" ht="13.5">
      <c r="A89" s="133">
        <f>+A86+1</f>
        <v>61</v>
      </c>
      <c r="B89" s="57"/>
      <c r="C89" s="137" t="s">
        <v>533</v>
      </c>
      <c r="D89" s="290" t="s">
        <v>120</v>
      </c>
      <c r="E89" s="138">
        <v>5</v>
      </c>
      <c r="F89" s="210"/>
      <c r="G89" s="210"/>
      <c r="H89" s="10"/>
      <c r="I89" s="10"/>
      <c r="J89" s="10"/>
      <c r="K89" s="11"/>
      <c r="L89" s="11"/>
      <c r="M89" s="129"/>
      <c r="N89" s="129"/>
      <c r="O89" s="129"/>
      <c r="P89" s="130"/>
    </row>
    <row r="90" spans="1:16" s="45" customFormat="1" ht="13.5">
      <c r="A90" s="133">
        <f>+A87+1</f>
        <v>62</v>
      </c>
      <c r="B90" s="57"/>
      <c r="C90" s="137" t="s">
        <v>534</v>
      </c>
      <c r="D90" s="290" t="s">
        <v>120</v>
      </c>
      <c r="E90" s="138">
        <v>400</v>
      </c>
      <c r="F90" s="210"/>
      <c r="G90" s="210"/>
      <c r="H90" s="10"/>
      <c r="I90" s="10"/>
      <c r="J90" s="10"/>
      <c r="K90" s="11"/>
      <c r="L90" s="11"/>
      <c r="M90" s="129"/>
      <c r="N90" s="129"/>
      <c r="O90" s="129"/>
      <c r="P90" s="130"/>
    </row>
    <row r="91" spans="1:16" s="45" customFormat="1" ht="13.5">
      <c r="A91" s="133">
        <v>63</v>
      </c>
      <c r="B91" s="57"/>
      <c r="C91" s="137" t="s">
        <v>535</v>
      </c>
      <c r="D91" s="290" t="s">
        <v>120</v>
      </c>
      <c r="E91" s="138">
        <v>60</v>
      </c>
      <c r="F91" s="210"/>
      <c r="G91" s="210"/>
      <c r="H91" s="10"/>
      <c r="I91" s="10"/>
      <c r="J91" s="10"/>
      <c r="K91" s="11"/>
      <c r="L91" s="11"/>
      <c r="M91" s="129"/>
      <c r="N91" s="129"/>
      <c r="O91" s="129"/>
      <c r="P91" s="130"/>
    </row>
    <row r="92" spans="1:16" s="45" customFormat="1" ht="13.5">
      <c r="A92" s="133">
        <v>64</v>
      </c>
      <c r="B92" s="57"/>
      <c r="C92" s="137" t="s">
        <v>536</v>
      </c>
      <c r="D92" s="290" t="s">
        <v>123</v>
      </c>
      <c r="E92" s="138">
        <v>2</v>
      </c>
      <c r="F92" s="210"/>
      <c r="G92" s="210"/>
      <c r="H92" s="10"/>
      <c r="I92" s="10"/>
      <c r="J92" s="10"/>
      <c r="K92" s="11"/>
      <c r="L92" s="11"/>
      <c r="M92" s="129"/>
      <c r="N92" s="129"/>
      <c r="O92" s="129"/>
      <c r="P92" s="130"/>
    </row>
    <row r="93" spans="1:16" s="45" customFormat="1" ht="13.5">
      <c r="A93" s="133">
        <v>65</v>
      </c>
      <c r="B93" s="57"/>
      <c r="C93" s="137" t="s">
        <v>941</v>
      </c>
      <c r="D93" s="290" t="s">
        <v>123</v>
      </c>
      <c r="E93" s="138">
        <v>1</v>
      </c>
      <c r="F93" s="210"/>
      <c r="G93" s="210"/>
      <c r="H93" s="10"/>
      <c r="I93" s="10"/>
      <c r="J93" s="10"/>
      <c r="K93" s="11"/>
      <c r="L93" s="11"/>
      <c r="M93" s="129"/>
      <c r="N93" s="129"/>
      <c r="O93" s="129"/>
      <c r="P93" s="130"/>
    </row>
    <row r="94" spans="1:16" s="45" customFormat="1" ht="13.5">
      <c r="A94" s="133">
        <v>66</v>
      </c>
      <c r="B94" s="57"/>
      <c r="C94" s="137" t="s">
        <v>537</v>
      </c>
      <c r="D94" s="290" t="s">
        <v>123</v>
      </c>
      <c r="E94" s="138">
        <v>1</v>
      </c>
      <c r="F94" s="210"/>
      <c r="G94" s="210"/>
      <c r="H94" s="10"/>
      <c r="I94" s="10"/>
      <c r="J94" s="10"/>
      <c r="K94" s="11"/>
      <c r="L94" s="11"/>
      <c r="M94" s="129"/>
      <c r="N94" s="129"/>
      <c r="O94" s="129"/>
      <c r="P94" s="130"/>
    </row>
    <row r="95" spans="1:16" s="45" customFormat="1" ht="13.5">
      <c r="A95" s="133">
        <v>67</v>
      </c>
      <c r="B95" s="57"/>
      <c r="C95" s="289" t="s">
        <v>538</v>
      </c>
      <c r="D95" s="290" t="s">
        <v>123</v>
      </c>
      <c r="E95" s="10">
        <v>0</v>
      </c>
      <c r="F95" s="210"/>
      <c r="G95" s="210"/>
      <c r="H95" s="10"/>
      <c r="I95" s="10"/>
      <c r="J95" s="10"/>
      <c r="K95" s="11"/>
      <c r="L95" s="11"/>
      <c r="M95" s="129"/>
      <c r="N95" s="129"/>
      <c r="O95" s="129"/>
      <c r="P95" s="130"/>
    </row>
    <row r="96" spans="1:16" s="45" customFormat="1" ht="13.5">
      <c r="A96" s="133">
        <v>68</v>
      </c>
      <c r="B96" s="57"/>
      <c r="C96" s="289" t="s">
        <v>942</v>
      </c>
      <c r="D96" s="290" t="s">
        <v>123</v>
      </c>
      <c r="E96" s="10">
        <v>1</v>
      </c>
      <c r="F96" s="210"/>
      <c r="G96" s="210"/>
      <c r="H96" s="10"/>
      <c r="I96" s="10"/>
      <c r="J96" s="10"/>
      <c r="K96" s="11"/>
      <c r="L96" s="11"/>
      <c r="M96" s="129"/>
      <c r="N96" s="129"/>
      <c r="O96" s="129"/>
      <c r="P96" s="130"/>
    </row>
    <row r="97" spans="1:16" s="45" customFormat="1" ht="13.5">
      <c r="A97" s="133">
        <v>69</v>
      </c>
      <c r="B97" s="57"/>
      <c r="C97" s="289" t="s">
        <v>631</v>
      </c>
      <c r="D97" s="290" t="s">
        <v>123</v>
      </c>
      <c r="E97" s="10">
        <v>20</v>
      </c>
      <c r="F97" s="210"/>
      <c r="G97" s="210"/>
      <c r="H97" s="10"/>
      <c r="I97" s="10"/>
      <c r="J97" s="10"/>
      <c r="K97" s="11"/>
      <c r="L97" s="11"/>
      <c r="M97" s="129"/>
      <c r="N97" s="129"/>
      <c r="O97" s="129"/>
      <c r="P97" s="130"/>
    </row>
    <row r="98" spans="1:16" s="45" customFormat="1" ht="13.5">
      <c r="A98" s="133">
        <v>70</v>
      </c>
      <c r="B98" s="57"/>
      <c r="C98" s="289" t="s">
        <v>632</v>
      </c>
      <c r="D98" s="290" t="s">
        <v>123</v>
      </c>
      <c r="E98" s="10">
        <v>11</v>
      </c>
      <c r="F98" s="210"/>
      <c r="G98" s="210"/>
      <c r="H98" s="10"/>
      <c r="I98" s="10"/>
      <c r="J98" s="10"/>
      <c r="K98" s="11"/>
      <c r="L98" s="11"/>
      <c r="M98" s="129"/>
      <c r="N98" s="129"/>
      <c r="O98" s="129"/>
      <c r="P98" s="130"/>
    </row>
    <row r="99" spans="1:16" s="45" customFormat="1" ht="13.5">
      <c r="A99" s="133">
        <v>71</v>
      </c>
      <c r="B99" s="57"/>
      <c r="C99" s="289" t="s">
        <v>547</v>
      </c>
      <c r="D99" s="290" t="s">
        <v>123</v>
      </c>
      <c r="E99" s="10">
        <v>4</v>
      </c>
      <c r="F99" s="210"/>
      <c r="G99" s="210"/>
      <c r="H99" s="10"/>
      <c r="I99" s="10"/>
      <c r="J99" s="10"/>
      <c r="K99" s="11"/>
      <c r="L99" s="11"/>
      <c r="M99" s="129"/>
      <c r="N99" s="129"/>
      <c r="O99" s="129"/>
      <c r="P99" s="130"/>
    </row>
    <row r="100" spans="1:16" s="45" customFormat="1" ht="27">
      <c r="A100" s="133">
        <v>72</v>
      </c>
      <c r="B100" s="57"/>
      <c r="C100" s="289" t="s">
        <v>943</v>
      </c>
      <c r="D100" s="290" t="s">
        <v>123</v>
      </c>
      <c r="E100" s="10">
        <v>1</v>
      </c>
      <c r="F100" s="210"/>
      <c r="G100" s="210"/>
      <c r="H100" s="10"/>
      <c r="I100" s="10"/>
      <c r="J100" s="10"/>
      <c r="K100" s="11"/>
      <c r="L100" s="11"/>
      <c r="M100" s="129"/>
      <c r="N100" s="129"/>
      <c r="O100" s="129"/>
      <c r="P100" s="130"/>
    </row>
    <row r="101" spans="1:16" s="45" customFormat="1" ht="13.5">
      <c r="A101" s="133">
        <f>+A98+1</f>
        <v>71</v>
      </c>
      <c r="B101" s="57"/>
      <c r="C101" s="289" t="s">
        <v>944</v>
      </c>
      <c r="D101" s="290" t="s">
        <v>123</v>
      </c>
      <c r="E101" s="10">
        <v>1</v>
      </c>
      <c r="F101" s="210"/>
      <c r="G101" s="210"/>
      <c r="H101" s="10"/>
      <c r="I101" s="10"/>
      <c r="J101" s="10"/>
      <c r="K101" s="11"/>
      <c r="L101" s="11"/>
      <c r="M101" s="129"/>
      <c r="N101" s="129"/>
      <c r="O101" s="129"/>
      <c r="P101" s="130"/>
    </row>
    <row r="102" spans="1:16" s="45" customFormat="1" ht="13.5">
      <c r="A102" s="133">
        <f>+A99+1</f>
        <v>72</v>
      </c>
      <c r="B102" s="57"/>
      <c r="C102" s="289" t="s">
        <v>548</v>
      </c>
      <c r="D102" s="290" t="s">
        <v>123</v>
      </c>
      <c r="E102" s="10">
        <v>1</v>
      </c>
      <c r="F102" s="210"/>
      <c r="G102" s="210"/>
      <c r="H102" s="10"/>
      <c r="I102" s="10"/>
      <c r="J102" s="10"/>
      <c r="K102" s="11"/>
      <c r="L102" s="11"/>
      <c r="M102" s="129"/>
      <c r="N102" s="129"/>
      <c r="O102" s="129"/>
      <c r="P102" s="130"/>
    </row>
    <row r="103" spans="1:16" s="45" customFormat="1" ht="13.5">
      <c r="A103" s="133">
        <v>73</v>
      </c>
      <c r="B103" s="57"/>
      <c r="C103" s="289" t="s">
        <v>945</v>
      </c>
      <c r="D103" s="290" t="s">
        <v>123</v>
      </c>
      <c r="E103" s="10">
        <v>2</v>
      </c>
      <c r="F103" s="210"/>
      <c r="G103" s="210"/>
      <c r="H103" s="10"/>
      <c r="I103" s="10"/>
      <c r="J103" s="10"/>
      <c r="K103" s="11"/>
      <c r="L103" s="11"/>
      <c r="M103" s="129"/>
      <c r="N103" s="129"/>
      <c r="O103" s="129"/>
      <c r="P103" s="130"/>
    </row>
    <row r="104" spans="1:16" s="45" customFormat="1" ht="13.5">
      <c r="A104" s="133">
        <v>74</v>
      </c>
      <c r="B104" s="57"/>
      <c r="C104" s="289" t="s">
        <v>549</v>
      </c>
      <c r="D104" s="290" t="s">
        <v>123</v>
      </c>
      <c r="E104" s="10">
        <v>1</v>
      </c>
      <c r="F104" s="210"/>
      <c r="G104" s="210"/>
      <c r="H104" s="10"/>
      <c r="I104" s="10"/>
      <c r="J104" s="10"/>
      <c r="K104" s="11"/>
      <c r="L104" s="11"/>
      <c r="M104" s="129"/>
      <c r="N104" s="129"/>
      <c r="O104" s="129"/>
      <c r="P104" s="130"/>
    </row>
    <row r="105" spans="1:16" s="45" customFormat="1" ht="13.5">
      <c r="A105" s="133">
        <v>75</v>
      </c>
      <c r="B105" s="57"/>
      <c r="C105" s="289" t="s">
        <v>560</v>
      </c>
      <c r="D105" s="290" t="s">
        <v>123</v>
      </c>
      <c r="E105" s="10">
        <v>2</v>
      </c>
      <c r="F105" s="210"/>
      <c r="G105" s="210"/>
      <c r="H105" s="10"/>
      <c r="I105" s="10"/>
      <c r="J105" s="10"/>
      <c r="K105" s="11"/>
      <c r="L105" s="11"/>
      <c r="M105" s="129"/>
      <c r="N105" s="129"/>
      <c r="O105" s="129"/>
      <c r="P105" s="130"/>
    </row>
    <row r="106" spans="1:16" s="45" customFormat="1" ht="13.5">
      <c r="A106" s="133">
        <v>76</v>
      </c>
      <c r="B106" s="57"/>
      <c r="C106" s="289" t="s">
        <v>550</v>
      </c>
      <c r="D106" s="290" t="s">
        <v>120</v>
      </c>
      <c r="E106" s="10">
        <v>2600</v>
      </c>
      <c r="F106" s="210"/>
      <c r="G106" s="210"/>
      <c r="H106" s="10"/>
      <c r="I106" s="10"/>
      <c r="J106" s="10"/>
      <c r="K106" s="11"/>
      <c r="L106" s="11"/>
      <c r="M106" s="129"/>
      <c r="N106" s="129"/>
      <c r="O106" s="129"/>
      <c r="P106" s="130"/>
    </row>
    <row r="107" spans="1:16" s="45" customFormat="1" ht="13.5">
      <c r="A107" s="133">
        <v>77</v>
      </c>
      <c r="B107" s="57"/>
      <c r="C107" s="289" t="s">
        <v>524</v>
      </c>
      <c r="D107" s="290" t="s">
        <v>123</v>
      </c>
      <c r="E107" s="10">
        <v>62</v>
      </c>
      <c r="F107" s="210"/>
      <c r="G107" s="210"/>
      <c r="H107" s="10"/>
      <c r="I107" s="10"/>
      <c r="J107" s="10"/>
      <c r="K107" s="11"/>
      <c r="L107" s="11"/>
      <c r="M107" s="129"/>
      <c r="N107" s="129"/>
      <c r="O107" s="129"/>
      <c r="P107" s="130"/>
    </row>
    <row r="108" spans="1:16" s="45" customFormat="1" ht="13.5">
      <c r="A108" s="133">
        <v>78</v>
      </c>
      <c r="B108" s="57"/>
      <c r="C108" s="289" t="s">
        <v>514</v>
      </c>
      <c r="D108" s="290" t="s">
        <v>120</v>
      </c>
      <c r="E108" s="10">
        <v>20</v>
      </c>
      <c r="F108" s="210"/>
      <c r="G108" s="210"/>
      <c r="H108" s="10"/>
      <c r="I108" s="10"/>
      <c r="J108" s="10"/>
      <c r="K108" s="11"/>
      <c r="L108" s="11"/>
      <c r="M108" s="129"/>
      <c r="N108" s="129"/>
      <c r="O108" s="129"/>
      <c r="P108" s="130"/>
    </row>
    <row r="109" spans="1:16" s="45" customFormat="1" ht="13.5">
      <c r="A109" s="55">
        <v>79</v>
      </c>
      <c r="B109" s="57"/>
      <c r="C109" s="289" t="s">
        <v>551</v>
      </c>
      <c r="D109" s="290" t="s">
        <v>120</v>
      </c>
      <c r="E109" s="10">
        <v>20</v>
      </c>
      <c r="F109" s="210"/>
      <c r="G109" s="210"/>
      <c r="H109" s="10"/>
      <c r="I109" s="10"/>
      <c r="J109" s="10"/>
      <c r="K109" s="11"/>
      <c r="L109" s="11"/>
      <c r="M109" s="129"/>
      <c r="N109" s="129"/>
      <c r="O109" s="129"/>
      <c r="P109" s="130"/>
    </row>
    <row r="110" spans="1:16" s="45" customFormat="1" ht="14.25" thickBot="1">
      <c r="A110" s="474">
        <v>80</v>
      </c>
      <c r="B110" s="173"/>
      <c r="C110" s="434" t="s">
        <v>516</v>
      </c>
      <c r="D110" s="401" t="s">
        <v>4</v>
      </c>
      <c r="E110" s="401">
        <v>7500</v>
      </c>
      <c r="F110" s="435"/>
      <c r="G110" s="435"/>
      <c r="H110" s="401"/>
      <c r="I110" s="401"/>
      <c r="J110" s="401"/>
      <c r="K110" s="436"/>
      <c r="L110" s="436"/>
      <c r="M110" s="437"/>
      <c r="N110" s="437"/>
      <c r="O110" s="437"/>
      <c r="P110" s="438"/>
    </row>
    <row r="111" spans="1:16" ht="13.5" customHeight="1" thickBot="1">
      <c r="A111" s="689" t="s">
        <v>1097</v>
      </c>
      <c r="B111" s="689"/>
      <c r="C111" s="689"/>
      <c r="D111" s="689"/>
      <c r="E111" s="689"/>
      <c r="F111" s="689"/>
      <c r="G111" s="689"/>
      <c r="H111" s="689"/>
      <c r="I111" s="689"/>
      <c r="J111" s="689"/>
      <c r="K111" s="421"/>
      <c r="L111" s="403"/>
      <c r="M111" s="403"/>
      <c r="N111" s="403"/>
      <c r="O111" s="403"/>
      <c r="P111" s="403"/>
    </row>
    <row r="112" spans="1:16" ht="13.5" customHeight="1">
      <c r="A112" s="295"/>
      <c r="B112" s="295"/>
      <c r="C112" s="295"/>
      <c r="D112" s="295"/>
      <c r="E112" s="295"/>
      <c r="F112" s="295"/>
      <c r="G112" s="295"/>
      <c r="H112" s="295"/>
      <c r="I112" s="295"/>
      <c r="J112" s="295"/>
      <c r="K112" s="286"/>
      <c r="L112" s="13"/>
      <c r="M112" s="13"/>
      <c r="N112" s="13"/>
      <c r="O112" s="13"/>
      <c r="P112" s="13"/>
    </row>
    <row r="113" spans="1:16" ht="13.5">
      <c r="A113" s="430" t="s">
        <v>1120</v>
      </c>
      <c r="B113" s="431"/>
      <c r="C113" s="431"/>
      <c r="D113" s="431"/>
      <c r="E113" s="431"/>
      <c r="F113" s="431"/>
      <c r="G113" s="431"/>
      <c r="H113" s="431"/>
      <c r="I113" s="431"/>
      <c r="J113" s="431"/>
      <c r="K113" s="432"/>
      <c r="L113" s="432"/>
      <c r="M113" s="432"/>
      <c r="N113" s="432"/>
      <c r="O113" s="432"/>
      <c r="P113" s="432"/>
    </row>
    <row r="114" spans="1:16" ht="13.5">
      <c r="A114" s="376"/>
      <c r="B114" s="377"/>
      <c r="C114" s="377"/>
      <c r="D114" s="377"/>
      <c r="E114" s="377"/>
      <c r="F114" s="377"/>
      <c r="G114" s="377"/>
      <c r="H114" s="377"/>
      <c r="I114" s="377"/>
      <c r="J114" s="377"/>
      <c r="K114" s="378"/>
      <c r="L114" s="378"/>
      <c r="M114" s="154"/>
      <c r="N114" s="154"/>
      <c r="O114" s="154"/>
      <c r="P114" s="154"/>
    </row>
    <row r="115" spans="1:9" ht="15">
      <c r="A115" s="17" t="s">
        <v>31</v>
      </c>
      <c r="B115" s="679"/>
      <c r="C115" s="680"/>
      <c r="D115" s="680"/>
      <c r="E115" s="680"/>
      <c r="F115" s="680"/>
      <c r="G115" s="680"/>
      <c r="H115" s="680"/>
      <c r="I115" s="680"/>
    </row>
    <row r="116" spans="1:9" ht="15">
      <c r="A116" s="18"/>
      <c r="B116" s="660" t="s">
        <v>32</v>
      </c>
      <c r="C116" s="660"/>
      <c r="D116" s="660"/>
      <c r="E116" s="660"/>
      <c r="F116" s="660"/>
      <c r="G116" s="660"/>
      <c r="H116" s="660"/>
      <c r="I116" s="660"/>
    </row>
    <row r="117" spans="1:9" ht="13.5">
      <c r="A117"/>
      <c r="B117" s="1" t="s">
        <v>1102</v>
      </c>
      <c r="C117" s="1"/>
      <c r="D117" s="1"/>
      <c r="E117" s="1"/>
      <c r="F117" s="1"/>
      <c r="G117" s="1"/>
      <c r="H117" s="1"/>
      <c r="I117" s="1"/>
    </row>
    <row r="118" spans="1:9" ht="13.5">
      <c r="A118" s="1"/>
      <c r="B118" s="1"/>
      <c r="C118" s="1"/>
      <c r="D118" s="1"/>
      <c r="E118" s="1"/>
      <c r="F118" s="1"/>
      <c r="G118" s="1"/>
      <c r="H118" s="1"/>
      <c r="I118" s="1"/>
    </row>
    <row r="119" spans="1:9" ht="15">
      <c r="A119" s="14" t="s">
        <v>33</v>
      </c>
      <c r="B119" s="679"/>
      <c r="C119" s="680"/>
      <c r="D119" s="680"/>
      <c r="E119" s="680"/>
      <c r="F119" s="680"/>
      <c r="G119" s="680"/>
      <c r="H119" s="680"/>
      <c r="I119" s="680"/>
    </row>
    <row r="120" spans="1:9" ht="13.5">
      <c r="A120" s="1"/>
      <c r="B120" s="660" t="s">
        <v>32</v>
      </c>
      <c r="C120" s="660"/>
      <c r="D120" s="660"/>
      <c r="E120" s="660"/>
      <c r="F120" s="660"/>
      <c r="G120" s="660"/>
      <c r="H120" s="660"/>
      <c r="I120" s="660"/>
    </row>
    <row r="121" spans="1:9" ht="13.5">
      <c r="A121" s="1"/>
      <c r="B121" s="395" t="s">
        <v>1101</v>
      </c>
      <c r="C121" s="176"/>
      <c r="D121" s="176"/>
      <c r="E121" s="176"/>
      <c r="F121" s="176"/>
      <c r="G121" s="176"/>
      <c r="H121" s="176"/>
      <c r="I121" s="176"/>
    </row>
    <row r="122" spans="1:16" ht="13.5">
      <c r="A122" s="1"/>
      <c r="B122" s="176"/>
      <c r="C122" s="176"/>
      <c r="D122" s="176"/>
      <c r="E122" s="176"/>
      <c r="F122" s="176"/>
      <c r="G122" s="176"/>
      <c r="H122" s="176"/>
      <c r="I122" s="176"/>
      <c r="P122" s="36"/>
    </row>
    <row r="123" spans="16:18" ht="13.5">
      <c r="P123" s="36"/>
      <c r="Q123" s="36"/>
      <c r="R123" s="36"/>
    </row>
  </sheetData>
  <sheetProtection/>
  <mergeCells count="28">
    <mergeCell ref="A8:B8"/>
    <mergeCell ref="H14:H16"/>
    <mergeCell ref="A2:O2"/>
    <mergeCell ref="A3:O3"/>
    <mergeCell ref="A4:O4"/>
    <mergeCell ref="A7:B7"/>
    <mergeCell ref="O14:O16"/>
    <mergeCell ref="A13:A16"/>
    <mergeCell ref="C13:C16"/>
    <mergeCell ref="M14:M16"/>
    <mergeCell ref="A111:J111"/>
    <mergeCell ref="K14:K16"/>
    <mergeCell ref="H13:K13"/>
    <mergeCell ref="L14:L16"/>
    <mergeCell ref="L13:P13"/>
    <mergeCell ref="P14:P16"/>
    <mergeCell ref="N14:N16"/>
    <mergeCell ref="J14:J16"/>
    <mergeCell ref="B120:I120"/>
    <mergeCell ref="B119:I119"/>
    <mergeCell ref="D13:D16"/>
    <mergeCell ref="E13:E16"/>
    <mergeCell ref="B13:B16"/>
    <mergeCell ref="I14:I16"/>
    <mergeCell ref="G13:G16"/>
    <mergeCell ref="B116:I116"/>
    <mergeCell ref="F13:F16"/>
    <mergeCell ref="B115:I115"/>
  </mergeCells>
  <printOptions/>
  <pageMargins left="0.5118110236220472" right="0.5118110236220472" top="0.7874015748031497" bottom="0.3937007874015748" header="0.31496062992125984" footer="0.31496062992125984"/>
  <pageSetup horizontalDpi="600" verticalDpi="600" orientation="landscape" paperSize="9" scale="72"/>
</worksheet>
</file>

<file path=xl/worksheets/sheet27.xml><?xml version="1.0" encoding="utf-8"?>
<worksheet xmlns="http://schemas.openxmlformats.org/spreadsheetml/2006/main" xmlns:r="http://schemas.openxmlformats.org/officeDocument/2006/relationships">
  <dimension ref="A1:T116"/>
  <sheetViews>
    <sheetView zoomScaleSheetLayoutView="100" zoomScalePageLayoutView="0" workbookViewId="0" topLeftCell="A1">
      <selection activeCell="A1" sqref="A1"/>
    </sheetView>
  </sheetViews>
  <sheetFormatPr defaultColWidth="9.140625" defaultRowHeight="12.75"/>
  <cols>
    <col min="1" max="1" width="10.421875" style="53" customWidth="1"/>
    <col min="2" max="2" width="6.421875" style="22" customWidth="1"/>
    <col min="3" max="3" width="50.00390625" style="22" customWidth="1"/>
    <col min="4" max="4" width="7.28125" style="22" customWidth="1"/>
    <col min="5" max="5" width="7.140625" style="36" customWidth="1"/>
    <col min="6" max="10" width="8.421875" style="36" customWidth="1"/>
    <col min="11" max="11" width="9.00390625" style="36" customWidth="1"/>
    <col min="12" max="16" width="8.421875" style="36" customWidth="1"/>
    <col min="17" max="17" width="8.421875" style="22" customWidth="1"/>
    <col min="18" max="16384" width="9.140625" style="22" customWidth="1"/>
  </cols>
  <sheetData>
    <row r="1" spans="1:16" ht="13.5">
      <c r="A1" s="125"/>
      <c r="B1" s="36"/>
      <c r="C1" s="126"/>
      <c r="D1" s="126"/>
      <c r="I1" s="22"/>
      <c r="J1" s="22"/>
      <c r="K1" s="22"/>
      <c r="L1" s="22"/>
      <c r="M1" s="22"/>
      <c r="N1" s="22"/>
      <c r="O1" s="22"/>
      <c r="P1" s="22"/>
    </row>
    <row r="2" spans="1:17" ht="18">
      <c r="A2" s="690" t="s">
        <v>233</v>
      </c>
      <c r="B2" s="690"/>
      <c r="C2" s="690"/>
      <c r="D2" s="690"/>
      <c r="E2" s="690"/>
      <c r="F2" s="690"/>
      <c r="G2" s="690"/>
      <c r="H2" s="690"/>
      <c r="I2" s="690"/>
      <c r="J2" s="690"/>
      <c r="K2" s="690"/>
      <c r="L2" s="690"/>
      <c r="M2" s="690"/>
      <c r="N2" s="690"/>
      <c r="O2" s="690"/>
      <c r="P2" s="690"/>
      <c r="Q2" s="690"/>
    </row>
    <row r="3" spans="1:17" ht="18">
      <c r="A3" s="691" t="e">
        <f>Kopsavilkums!#REF!</f>
        <v>#REF!</v>
      </c>
      <c r="B3" s="691"/>
      <c r="C3" s="691"/>
      <c r="D3" s="691"/>
      <c r="E3" s="691"/>
      <c r="F3" s="691"/>
      <c r="G3" s="691"/>
      <c r="H3" s="691"/>
      <c r="I3" s="691"/>
      <c r="J3" s="691"/>
      <c r="K3" s="691"/>
      <c r="L3" s="691"/>
      <c r="M3" s="691"/>
      <c r="N3" s="691"/>
      <c r="O3" s="691"/>
      <c r="P3" s="691"/>
      <c r="Q3" s="691"/>
    </row>
    <row r="4" spans="1:17" ht="13.5">
      <c r="A4" s="693" t="s">
        <v>1141</v>
      </c>
      <c r="B4" s="693"/>
      <c r="C4" s="693"/>
      <c r="D4" s="693"/>
      <c r="E4" s="693"/>
      <c r="F4" s="693"/>
      <c r="G4" s="693"/>
      <c r="H4" s="693"/>
      <c r="I4" s="693"/>
      <c r="J4" s="693"/>
      <c r="K4" s="693"/>
      <c r="L4" s="693"/>
      <c r="M4" s="693"/>
      <c r="N4" s="693"/>
      <c r="O4" s="693"/>
      <c r="P4" s="693"/>
      <c r="Q4" s="693"/>
    </row>
    <row r="5" spans="1:17" ht="13.5">
      <c r="A5" s="124"/>
      <c r="B5" s="124"/>
      <c r="C5" s="124"/>
      <c r="D5" s="124"/>
      <c r="E5" s="124"/>
      <c r="F5" s="124"/>
      <c r="G5" s="124"/>
      <c r="H5" s="124"/>
      <c r="I5" s="124"/>
      <c r="J5" s="124"/>
      <c r="K5" s="124"/>
      <c r="L5" s="124"/>
      <c r="M5" s="124"/>
      <c r="N5" s="124"/>
      <c r="O5" s="124"/>
      <c r="P5" s="124"/>
      <c r="Q5" s="124"/>
    </row>
    <row r="6" spans="1:16" ht="13.5">
      <c r="A6" s="394" t="s">
        <v>1098</v>
      </c>
      <c r="B6" s="20"/>
      <c r="C6" s="396" t="s">
        <v>229</v>
      </c>
      <c r="D6" s="23"/>
      <c r="E6" s="23"/>
      <c r="F6" s="23"/>
      <c r="G6" s="23"/>
      <c r="H6" s="22"/>
      <c r="I6" s="22"/>
      <c r="J6" s="22"/>
      <c r="K6" s="22"/>
      <c r="L6" s="22"/>
      <c r="M6" s="22"/>
      <c r="N6" s="22"/>
      <c r="O6" s="22"/>
      <c r="P6" s="22"/>
    </row>
    <row r="7" spans="1:7" s="25" customFormat="1" ht="13.5">
      <c r="A7" s="686" t="s">
        <v>1142</v>
      </c>
      <c r="B7" s="686"/>
      <c r="C7" s="148" t="s">
        <v>1104</v>
      </c>
      <c r="D7" s="24"/>
      <c r="E7" s="24"/>
      <c r="F7" s="24"/>
      <c r="G7" s="24"/>
    </row>
    <row r="8" spans="1:7" s="25" customFormat="1" ht="13.5">
      <c r="A8" s="686" t="s">
        <v>1143</v>
      </c>
      <c r="B8" s="686"/>
      <c r="C8" s="297" t="s">
        <v>230</v>
      </c>
      <c r="D8" s="24"/>
      <c r="E8" s="24"/>
      <c r="F8" s="24"/>
      <c r="G8" s="24"/>
    </row>
    <row r="9" spans="1:16" ht="13.5">
      <c r="A9" s="296" t="s">
        <v>1103</v>
      </c>
      <c r="B9" s="147"/>
      <c r="C9" s="149"/>
      <c r="D9" s="28"/>
      <c r="E9" s="28"/>
      <c r="F9" s="28"/>
      <c r="G9" s="28"/>
      <c r="H9" s="20"/>
      <c r="I9" s="20"/>
      <c r="J9" s="20"/>
      <c r="K9" s="20"/>
      <c r="L9" s="20"/>
      <c r="M9" s="29"/>
      <c r="N9" s="20"/>
      <c r="O9" s="30"/>
      <c r="P9" s="22"/>
    </row>
    <row r="10" spans="1:17" ht="13.5">
      <c r="A10" s="146"/>
      <c r="B10" s="147"/>
      <c r="C10" s="254"/>
      <c r="D10" s="28"/>
      <c r="E10" s="28"/>
      <c r="F10" s="28"/>
      <c r="G10" s="28"/>
      <c r="H10" s="20"/>
      <c r="I10" s="20"/>
      <c r="J10" s="20"/>
      <c r="K10" s="20"/>
      <c r="L10" s="20"/>
      <c r="M10" s="29"/>
      <c r="N10" s="20"/>
      <c r="O10" s="30"/>
      <c r="P10" s="22"/>
      <c r="Q10" s="13"/>
    </row>
    <row r="11" spans="1:17" ht="13.5">
      <c r="A11" s="392" t="s">
        <v>1099</v>
      </c>
      <c r="B11" s="31"/>
      <c r="C11" s="254"/>
      <c r="D11" s="28"/>
      <c r="E11" s="28"/>
      <c r="F11" s="28"/>
      <c r="G11" s="28"/>
      <c r="H11" s="20"/>
      <c r="I11" s="20"/>
      <c r="J11" s="20"/>
      <c r="K11" s="20"/>
      <c r="L11" s="20"/>
      <c r="M11" s="29"/>
      <c r="N11" s="22"/>
      <c r="O11" s="32"/>
      <c r="P11" s="393"/>
      <c r="Q11" s="127" t="s">
        <v>1100</v>
      </c>
    </row>
    <row r="12" spans="1:17" ht="13.5">
      <c r="A12" s="392"/>
      <c r="B12" s="31"/>
      <c r="C12" s="254"/>
      <c r="D12" s="28"/>
      <c r="E12" s="28"/>
      <c r="F12" s="28"/>
      <c r="G12" s="28"/>
      <c r="H12" s="20"/>
      <c r="I12" s="20"/>
      <c r="J12" s="20"/>
      <c r="K12" s="20"/>
      <c r="L12" s="20"/>
      <c r="M12" s="29"/>
      <c r="N12" s="22"/>
      <c r="O12" s="32"/>
      <c r="P12" s="393"/>
      <c r="Q12" s="127"/>
    </row>
    <row r="13" spans="1:17" ht="12.75" customHeight="1">
      <c r="A13" s="709" t="s">
        <v>1144</v>
      </c>
      <c r="B13" s="707" t="s">
        <v>1149</v>
      </c>
      <c r="C13" s="707" t="s">
        <v>1150</v>
      </c>
      <c r="D13" s="707" t="s">
        <v>143</v>
      </c>
      <c r="E13" s="708" t="s">
        <v>1151</v>
      </c>
      <c r="F13" s="707" t="s">
        <v>1152</v>
      </c>
      <c r="G13" s="705" t="s">
        <v>593</v>
      </c>
      <c r="H13" s="705" t="s">
        <v>594</v>
      </c>
      <c r="I13" s="707" t="s">
        <v>793</v>
      </c>
      <c r="J13" s="707"/>
      <c r="K13" s="707"/>
      <c r="L13" s="707"/>
      <c r="M13" s="704" t="s">
        <v>795</v>
      </c>
      <c r="N13" s="704"/>
      <c r="O13" s="704"/>
      <c r="P13" s="704"/>
      <c r="Q13" s="704"/>
    </row>
    <row r="14" spans="1:18" ht="20.25" customHeight="1">
      <c r="A14" s="709"/>
      <c r="B14" s="707"/>
      <c r="C14" s="707"/>
      <c r="D14" s="707"/>
      <c r="E14" s="708"/>
      <c r="F14" s="707"/>
      <c r="G14" s="705"/>
      <c r="H14" s="705"/>
      <c r="I14" s="708" t="s">
        <v>1153</v>
      </c>
      <c r="J14" s="708" t="s">
        <v>1154</v>
      </c>
      <c r="K14" s="708" t="s">
        <v>0</v>
      </c>
      <c r="L14" s="708" t="s">
        <v>1</v>
      </c>
      <c r="M14" s="705" t="s">
        <v>998</v>
      </c>
      <c r="N14" s="706" t="s">
        <v>1153</v>
      </c>
      <c r="O14" s="708" t="s">
        <v>1154</v>
      </c>
      <c r="P14" s="708" t="s">
        <v>0</v>
      </c>
      <c r="Q14" s="708" t="s">
        <v>2</v>
      </c>
      <c r="R14" s="5"/>
    </row>
    <row r="15" spans="1:18" ht="20.25" customHeight="1">
      <c r="A15" s="709"/>
      <c r="B15" s="707"/>
      <c r="C15" s="707"/>
      <c r="D15" s="707"/>
      <c r="E15" s="708"/>
      <c r="F15" s="707"/>
      <c r="G15" s="705"/>
      <c r="H15" s="705"/>
      <c r="I15" s="708"/>
      <c r="J15" s="708"/>
      <c r="K15" s="708"/>
      <c r="L15" s="708"/>
      <c r="M15" s="705"/>
      <c r="N15" s="706"/>
      <c r="O15" s="708"/>
      <c r="P15" s="708"/>
      <c r="Q15" s="708"/>
      <c r="R15" s="5"/>
    </row>
    <row r="16" spans="1:18" ht="20.25" customHeight="1">
      <c r="A16" s="709"/>
      <c r="B16" s="707"/>
      <c r="C16" s="707"/>
      <c r="D16" s="707"/>
      <c r="E16" s="708"/>
      <c r="F16" s="707"/>
      <c r="G16" s="705"/>
      <c r="H16" s="705"/>
      <c r="I16" s="708"/>
      <c r="J16" s="708"/>
      <c r="K16" s="708"/>
      <c r="L16" s="708"/>
      <c r="M16" s="705"/>
      <c r="N16" s="706"/>
      <c r="O16" s="708"/>
      <c r="P16" s="708"/>
      <c r="Q16" s="708"/>
      <c r="R16" s="5"/>
    </row>
    <row r="17" spans="1:17" s="36" customFormat="1" ht="13.5">
      <c r="A17" s="73">
        <v>1</v>
      </c>
      <c r="B17" s="54">
        <v>2</v>
      </c>
      <c r="C17" s="750">
        <v>3</v>
      </c>
      <c r="D17" s="750"/>
      <c r="E17" s="73">
        <v>4</v>
      </c>
      <c r="F17" s="54">
        <v>5</v>
      </c>
      <c r="G17" s="73">
        <v>6</v>
      </c>
      <c r="H17" s="54">
        <v>7</v>
      </c>
      <c r="I17" s="73">
        <v>8</v>
      </c>
      <c r="J17" s="54">
        <v>9</v>
      </c>
      <c r="K17" s="73">
        <v>10</v>
      </c>
      <c r="L17" s="54">
        <v>11</v>
      </c>
      <c r="M17" s="73">
        <v>12</v>
      </c>
      <c r="N17" s="54">
        <v>13</v>
      </c>
      <c r="O17" s="73">
        <v>14</v>
      </c>
      <c r="P17" s="54">
        <v>15</v>
      </c>
      <c r="Q17" s="73">
        <v>16</v>
      </c>
    </row>
    <row r="18" spans="1:17" s="45" customFormat="1" ht="13.5">
      <c r="A18" s="179"/>
      <c r="B18" s="95"/>
      <c r="C18" s="96" t="e">
        <f>A3</f>
        <v>#REF!</v>
      </c>
      <c r="D18" s="96"/>
      <c r="E18" s="97"/>
      <c r="F18" s="98"/>
      <c r="G18" s="98"/>
      <c r="H18" s="98"/>
      <c r="I18" s="171"/>
      <c r="J18" s="171"/>
      <c r="K18" s="171"/>
      <c r="L18" s="100"/>
      <c r="M18" s="100"/>
      <c r="N18" s="100"/>
      <c r="O18" s="100"/>
      <c r="P18" s="100"/>
      <c r="Q18" s="100"/>
    </row>
    <row r="19" spans="2:17" s="45" customFormat="1" ht="13.5">
      <c r="B19" s="57"/>
      <c r="C19" s="373" t="s">
        <v>141</v>
      </c>
      <c r="D19" s="289"/>
      <c r="E19" s="290"/>
      <c r="F19" s="290"/>
      <c r="G19" s="290"/>
      <c r="H19" s="290"/>
      <c r="I19" s="55"/>
      <c r="J19" s="55"/>
      <c r="K19" s="55"/>
      <c r="L19" s="80"/>
      <c r="M19" s="80"/>
      <c r="N19" s="62"/>
      <c r="O19" s="62"/>
      <c r="P19" s="62"/>
      <c r="Q19" s="80"/>
    </row>
    <row r="20" spans="1:17" s="45" customFormat="1" ht="38.25" customHeight="1">
      <c r="A20" s="133">
        <f>+A16+1</f>
        <v>1</v>
      </c>
      <c r="B20" s="57"/>
      <c r="C20" s="289" t="s">
        <v>946</v>
      </c>
      <c r="D20" s="290" t="s">
        <v>144</v>
      </c>
      <c r="E20" s="290" t="s">
        <v>145</v>
      </c>
      <c r="F20" s="374">
        <v>14</v>
      </c>
      <c r="G20" s="10"/>
      <c r="H20" s="10"/>
      <c r="I20" s="62"/>
      <c r="J20" s="62"/>
      <c r="K20" s="62"/>
      <c r="L20" s="80"/>
      <c r="M20" s="62"/>
      <c r="N20" s="62"/>
      <c r="O20" s="62"/>
      <c r="P20" s="62"/>
      <c r="Q20" s="80"/>
    </row>
    <row r="21" spans="1:17" s="45" customFormat="1" ht="40.5" customHeight="1">
      <c r="A21" s="133">
        <f>+A17+1</f>
        <v>2</v>
      </c>
      <c r="B21" s="57"/>
      <c r="C21" s="289" t="s">
        <v>946</v>
      </c>
      <c r="D21" s="290" t="s">
        <v>146</v>
      </c>
      <c r="E21" s="290" t="s">
        <v>145</v>
      </c>
      <c r="F21" s="374">
        <v>125</v>
      </c>
      <c r="G21" s="10"/>
      <c r="H21" s="10"/>
      <c r="I21" s="62"/>
      <c r="J21" s="62"/>
      <c r="K21" s="62"/>
      <c r="L21" s="80"/>
      <c r="M21" s="62"/>
      <c r="N21" s="62"/>
      <c r="O21" s="62"/>
      <c r="P21" s="62"/>
      <c r="Q21" s="80"/>
    </row>
    <row r="22" spans="1:17" s="45" customFormat="1" ht="39" customHeight="1">
      <c r="A22" s="133">
        <v>3</v>
      </c>
      <c r="B22" s="57"/>
      <c r="C22" s="289" t="s">
        <v>946</v>
      </c>
      <c r="D22" s="290" t="s">
        <v>147</v>
      </c>
      <c r="E22" s="290" t="s">
        <v>145</v>
      </c>
      <c r="F22" s="374">
        <v>26</v>
      </c>
      <c r="G22" s="10"/>
      <c r="H22" s="10"/>
      <c r="I22" s="62"/>
      <c r="J22" s="62"/>
      <c r="K22" s="62"/>
      <c r="L22" s="80"/>
      <c r="M22" s="62"/>
      <c r="N22" s="62"/>
      <c r="O22" s="62"/>
      <c r="P22" s="62"/>
      <c r="Q22" s="80"/>
    </row>
    <row r="23" spans="1:17" s="45" customFormat="1" ht="39.75" customHeight="1">
      <c r="A23" s="133">
        <v>4</v>
      </c>
      <c r="B23" s="57"/>
      <c r="C23" s="289" t="s">
        <v>946</v>
      </c>
      <c r="D23" s="290" t="s">
        <v>148</v>
      </c>
      <c r="E23" s="290" t="s">
        <v>145</v>
      </c>
      <c r="F23" s="374">
        <v>23</v>
      </c>
      <c r="G23" s="10"/>
      <c r="H23" s="10"/>
      <c r="I23" s="62"/>
      <c r="J23" s="62"/>
      <c r="K23" s="62"/>
      <c r="L23" s="80"/>
      <c r="M23" s="62"/>
      <c r="N23" s="62"/>
      <c r="O23" s="62"/>
      <c r="P23" s="62"/>
      <c r="Q23" s="80"/>
    </row>
    <row r="24" spans="1:17" s="45" customFormat="1" ht="38.25" customHeight="1">
      <c r="A24" s="133">
        <v>5</v>
      </c>
      <c r="B24" s="57"/>
      <c r="C24" s="289" t="s">
        <v>946</v>
      </c>
      <c r="D24" s="290" t="s">
        <v>149</v>
      </c>
      <c r="E24" s="290" t="s">
        <v>145</v>
      </c>
      <c r="F24" s="374">
        <v>130</v>
      </c>
      <c r="G24" s="10"/>
      <c r="H24" s="10"/>
      <c r="I24" s="62"/>
      <c r="J24" s="62"/>
      <c r="K24" s="62"/>
      <c r="L24" s="80"/>
      <c r="M24" s="62"/>
      <c r="N24" s="62"/>
      <c r="O24" s="62"/>
      <c r="P24" s="62"/>
      <c r="Q24" s="80"/>
    </row>
    <row r="25" spans="1:17" s="45" customFormat="1" ht="38.25" customHeight="1">
      <c r="A25" s="133">
        <v>6</v>
      </c>
      <c r="B25" s="57"/>
      <c r="C25" s="289" t="s">
        <v>946</v>
      </c>
      <c r="D25" s="290" t="s">
        <v>150</v>
      </c>
      <c r="E25" s="290" t="s">
        <v>145</v>
      </c>
      <c r="F25" s="374">
        <v>215</v>
      </c>
      <c r="G25" s="10"/>
      <c r="H25" s="10"/>
      <c r="I25" s="62"/>
      <c r="J25" s="62"/>
      <c r="K25" s="62"/>
      <c r="L25" s="80"/>
      <c r="M25" s="62"/>
      <c r="N25" s="62"/>
      <c r="O25" s="62"/>
      <c r="P25" s="62"/>
      <c r="Q25" s="80"/>
    </row>
    <row r="26" spans="1:17" s="45" customFormat="1" ht="13.5">
      <c r="A26" s="133">
        <v>7</v>
      </c>
      <c r="B26" s="57"/>
      <c r="C26" s="289" t="s">
        <v>151</v>
      </c>
      <c r="D26" s="290"/>
      <c r="E26" s="290" t="s">
        <v>123</v>
      </c>
      <c r="F26" s="374">
        <v>1</v>
      </c>
      <c r="G26" s="10"/>
      <c r="H26" s="10"/>
      <c r="I26" s="62"/>
      <c r="J26" s="62"/>
      <c r="K26" s="62"/>
      <c r="L26" s="80"/>
      <c r="M26" s="62"/>
      <c r="N26" s="62"/>
      <c r="O26" s="62"/>
      <c r="P26" s="62"/>
      <c r="Q26" s="80"/>
    </row>
    <row r="27" spans="1:17" s="45" customFormat="1" ht="13.5">
      <c r="A27" s="133">
        <v>8</v>
      </c>
      <c r="B27" s="57"/>
      <c r="C27" s="289" t="s">
        <v>152</v>
      </c>
      <c r="D27" s="290" t="s">
        <v>153</v>
      </c>
      <c r="E27" s="290" t="s">
        <v>140</v>
      </c>
      <c r="F27" s="374">
        <v>2</v>
      </c>
      <c r="G27" s="10"/>
      <c r="H27" s="10"/>
      <c r="I27" s="62"/>
      <c r="J27" s="62"/>
      <c r="K27" s="62"/>
      <c r="L27" s="80"/>
      <c r="M27" s="62"/>
      <c r="N27" s="62"/>
      <c r="O27" s="62"/>
      <c r="P27" s="62"/>
      <c r="Q27" s="80"/>
    </row>
    <row r="28" spans="1:17" s="45" customFormat="1" ht="13.5">
      <c r="A28" s="133">
        <v>9</v>
      </c>
      <c r="B28" s="57"/>
      <c r="C28" s="289" t="s">
        <v>152</v>
      </c>
      <c r="D28" s="290" t="s">
        <v>154</v>
      </c>
      <c r="E28" s="290" t="s">
        <v>140</v>
      </c>
      <c r="F28" s="374">
        <v>2</v>
      </c>
      <c r="G28" s="10"/>
      <c r="H28" s="10"/>
      <c r="I28" s="62"/>
      <c r="J28" s="62"/>
      <c r="K28" s="62"/>
      <c r="L28" s="80"/>
      <c r="M28" s="62"/>
      <c r="N28" s="62"/>
      <c r="O28" s="62"/>
      <c r="P28" s="62"/>
      <c r="Q28" s="80"/>
    </row>
    <row r="29" spans="1:17" s="45" customFormat="1" ht="13.5">
      <c r="A29" s="133">
        <v>10</v>
      </c>
      <c r="B29" s="57"/>
      <c r="C29" s="289" t="s">
        <v>152</v>
      </c>
      <c r="D29" s="290" t="s">
        <v>155</v>
      </c>
      <c r="E29" s="290" t="s">
        <v>140</v>
      </c>
      <c r="F29" s="374">
        <v>20</v>
      </c>
      <c r="G29" s="10"/>
      <c r="H29" s="10"/>
      <c r="I29" s="62"/>
      <c r="J29" s="62"/>
      <c r="K29" s="62"/>
      <c r="L29" s="80"/>
      <c r="M29" s="62"/>
      <c r="N29" s="62"/>
      <c r="O29" s="62"/>
      <c r="P29" s="62"/>
      <c r="Q29" s="80"/>
    </row>
    <row r="30" spans="1:17" s="45" customFormat="1" ht="13.5">
      <c r="A30" s="133">
        <v>11</v>
      </c>
      <c r="B30" s="57"/>
      <c r="C30" s="289" t="s">
        <v>152</v>
      </c>
      <c r="D30" s="290" t="s">
        <v>156</v>
      </c>
      <c r="E30" s="290" t="s">
        <v>140</v>
      </c>
      <c r="F30" s="374">
        <v>2</v>
      </c>
      <c r="G30" s="10"/>
      <c r="H30" s="10"/>
      <c r="I30" s="62"/>
      <c r="J30" s="62"/>
      <c r="K30" s="62"/>
      <c r="L30" s="80"/>
      <c r="M30" s="62"/>
      <c r="N30" s="62"/>
      <c r="O30" s="62"/>
      <c r="P30" s="62"/>
      <c r="Q30" s="80"/>
    </row>
    <row r="31" spans="1:17" s="45" customFormat="1" ht="13.5">
      <c r="A31" s="133">
        <v>12</v>
      </c>
      <c r="B31" s="57"/>
      <c r="C31" s="289" t="s">
        <v>152</v>
      </c>
      <c r="D31" s="290" t="s">
        <v>157</v>
      </c>
      <c r="E31" s="290" t="s">
        <v>140</v>
      </c>
      <c r="F31" s="374">
        <v>35</v>
      </c>
      <c r="G31" s="10"/>
      <c r="H31" s="10"/>
      <c r="I31" s="62"/>
      <c r="J31" s="62"/>
      <c r="K31" s="62"/>
      <c r="L31" s="80"/>
      <c r="M31" s="62"/>
      <c r="N31" s="62"/>
      <c r="O31" s="62"/>
      <c r="P31" s="62"/>
      <c r="Q31" s="80"/>
    </row>
    <row r="32" spans="1:17" s="45" customFormat="1" ht="13.5">
      <c r="A32" s="133">
        <v>13</v>
      </c>
      <c r="B32" s="57"/>
      <c r="C32" s="289" t="s">
        <v>158</v>
      </c>
      <c r="D32" s="290" t="s">
        <v>154</v>
      </c>
      <c r="E32" s="290" t="s">
        <v>140</v>
      </c>
      <c r="F32" s="374">
        <v>1</v>
      </c>
      <c r="G32" s="10"/>
      <c r="H32" s="10"/>
      <c r="I32" s="62"/>
      <c r="J32" s="62"/>
      <c r="K32" s="62"/>
      <c r="L32" s="80"/>
      <c r="M32" s="62"/>
      <c r="N32" s="62"/>
      <c r="O32" s="62"/>
      <c r="P32" s="62"/>
      <c r="Q32" s="80"/>
    </row>
    <row r="33" spans="1:17" s="45" customFormat="1" ht="13.5">
      <c r="A33" s="133">
        <v>14</v>
      </c>
      <c r="B33" s="57"/>
      <c r="C33" s="289" t="s">
        <v>159</v>
      </c>
      <c r="D33" s="290" t="s">
        <v>157</v>
      </c>
      <c r="E33" s="290" t="s">
        <v>140</v>
      </c>
      <c r="F33" s="374">
        <v>128</v>
      </c>
      <c r="G33" s="10"/>
      <c r="H33" s="10"/>
      <c r="I33" s="62"/>
      <c r="J33" s="62"/>
      <c r="K33" s="62"/>
      <c r="L33" s="80"/>
      <c r="M33" s="62"/>
      <c r="N33" s="62"/>
      <c r="O33" s="62"/>
      <c r="P33" s="62"/>
      <c r="Q33" s="80"/>
    </row>
    <row r="34" spans="1:17" s="45" customFormat="1" ht="24.75" customHeight="1">
      <c r="A34" s="133">
        <v>15</v>
      </c>
      <c r="B34" s="57"/>
      <c r="C34" s="289" t="s">
        <v>947</v>
      </c>
      <c r="D34" s="290" t="s">
        <v>157</v>
      </c>
      <c r="E34" s="290" t="s">
        <v>123</v>
      </c>
      <c r="F34" s="374">
        <v>79</v>
      </c>
      <c r="G34" s="10"/>
      <c r="H34" s="10"/>
      <c r="I34" s="62"/>
      <c r="J34" s="62"/>
      <c r="K34" s="62"/>
      <c r="L34" s="80"/>
      <c r="M34" s="62"/>
      <c r="N34" s="62"/>
      <c r="O34" s="62"/>
      <c r="P34" s="62"/>
      <c r="Q34" s="80"/>
    </row>
    <row r="35" spans="1:17" s="45" customFormat="1" ht="27.75" customHeight="1">
      <c r="A35" s="133">
        <v>16</v>
      </c>
      <c r="B35" s="57"/>
      <c r="C35" s="289" t="s">
        <v>950</v>
      </c>
      <c r="D35" s="290" t="s">
        <v>157</v>
      </c>
      <c r="E35" s="290" t="s">
        <v>123</v>
      </c>
      <c r="F35" s="374">
        <v>14</v>
      </c>
      <c r="G35" s="10"/>
      <c r="H35" s="10"/>
      <c r="I35" s="62"/>
      <c r="J35" s="62"/>
      <c r="K35" s="62"/>
      <c r="L35" s="80"/>
      <c r="M35" s="62"/>
      <c r="N35" s="62"/>
      <c r="O35" s="62"/>
      <c r="P35" s="62"/>
      <c r="Q35" s="80"/>
    </row>
    <row r="36" spans="1:17" s="45" customFormat="1" ht="13.5">
      <c r="A36" s="133">
        <v>17</v>
      </c>
      <c r="B36" s="57"/>
      <c r="C36" s="289" t="s">
        <v>948</v>
      </c>
      <c r="D36" s="290" t="s">
        <v>157</v>
      </c>
      <c r="E36" s="290" t="s">
        <v>123</v>
      </c>
      <c r="F36" s="374">
        <v>3</v>
      </c>
      <c r="G36" s="10"/>
      <c r="H36" s="10"/>
      <c r="I36" s="62"/>
      <c r="J36" s="62"/>
      <c r="K36" s="62"/>
      <c r="L36" s="80"/>
      <c r="M36" s="62"/>
      <c r="N36" s="62"/>
      <c r="O36" s="62"/>
      <c r="P36" s="62"/>
      <c r="Q36" s="80"/>
    </row>
    <row r="37" spans="1:17" s="45" customFormat="1" ht="13.5">
      <c r="A37" s="133">
        <v>18</v>
      </c>
      <c r="B37" s="57"/>
      <c r="C37" s="289" t="s">
        <v>949</v>
      </c>
      <c r="D37" s="290" t="s">
        <v>157</v>
      </c>
      <c r="E37" s="290" t="s">
        <v>123</v>
      </c>
      <c r="F37" s="374">
        <v>12</v>
      </c>
      <c r="G37" s="10"/>
      <c r="H37" s="10"/>
      <c r="I37" s="62"/>
      <c r="J37" s="62"/>
      <c r="K37" s="62"/>
      <c r="L37" s="80"/>
      <c r="M37" s="62"/>
      <c r="N37" s="62"/>
      <c r="O37" s="62"/>
      <c r="P37" s="62"/>
      <c r="Q37" s="80"/>
    </row>
    <row r="38" spans="1:17" s="45" customFormat="1" ht="13.5">
      <c r="A38" s="133">
        <v>19</v>
      </c>
      <c r="B38" s="57"/>
      <c r="C38" s="289" t="s">
        <v>160</v>
      </c>
      <c r="D38" s="290" t="s">
        <v>157</v>
      </c>
      <c r="E38" s="290" t="s">
        <v>123</v>
      </c>
      <c r="F38" s="374">
        <v>2</v>
      </c>
      <c r="G38" s="10"/>
      <c r="H38" s="10"/>
      <c r="I38" s="62"/>
      <c r="J38" s="62"/>
      <c r="K38" s="62"/>
      <c r="L38" s="80"/>
      <c r="M38" s="62"/>
      <c r="N38" s="62"/>
      <c r="O38" s="62"/>
      <c r="P38" s="62"/>
      <c r="Q38" s="80"/>
    </row>
    <row r="39" spans="1:17" s="45" customFormat="1" ht="13.5">
      <c r="A39" s="133">
        <v>20</v>
      </c>
      <c r="B39" s="57"/>
      <c r="C39" s="289" t="s">
        <v>161</v>
      </c>
      <c r="D39" s="290"/>
      <c r="E39" s="290" t="s">
        <v>123</v>
      </c>
      <c r="F39" s="374">
        <v>1</v>
      </c>
      <c r="G39" s="10"/>
      <c r="H39" s="10"/>
      <c r="I39" s="62"/>
      <c r="J39" s="62"/>
      <c r="K39" s="62"/>
      <c r="L39" s="80"/>
      <c r="M39" s="62"/>
      <c r="N39" s="62"/>
      <c r="O39" s="62"/>
      <c r="P39" s="62"/>
      <c r="Q39" s="80"/>
    </row>
    <row r="40" spans="1:17" s="45" customFormat="1" ht="13.5">
      <c r="A40" s="133">
        <v>21</v>
      </c>
      <c r="B40" s="57"/>
      <c r="C40" s="373" t="s">
        <v>162</v>
      </c>
      <c r="D40" s="290"/>
      <c r="E40" s="290"/>
      <c r="F40" s="290"/>
      <c r="G40" s="10"/>
      <c r="H40" s="10"/>
      <c r="I40" s="62"/>
      <c r="J40" s="62"/>
      <c r="K40" s="62"/>
      <c r="L40" s="80"/>
      <c r="M40" s="62"/>
      <c r="N40" s="62"/>
      <c r="O40" s="62"/>
      <c r="P40" s="62"/>
      <c r="Q40" s="80"/>
    </row>
    <row r="41" spans="1:17" s="45" customFormat="1" ht="13.5">
      <c r="A41" s="133"/>
      <c r="B41" s="57"/>
      <c r="C41" s="289" t="s">
        <v>163</v>
      </c>
      <c r="D41" s="290"/>
      <c r="E41" s="290" t="s">
        <v>123</v>
      </c>
      <c r="F41" s="374">
        <v>1</v>
      </c>
      <c r="G41" s="10"/>
      <c r="H41" s="10"/>
      <c r="I41" s="62"/>
      <c r="J41" s="62"/>
      <c r="K41" s="62"/>
      <c r="L41" s="80"/>
      <c r="M41" s="62"/>
      <c r="N41" s="62"/>
      <c r="O41" s="62"/>
      <c r="P41" s="62"/>
      <c r="Q41" s="80"/>
    </row>
    <row r="42" spans="1:17" s="45" customFormat="1" ht="41.25">
      <c r="A42" s="133">
        <v>22</v>
      </c>
      <c r="B42" s="57"/>
      <c r="C42" s="289" t="s">
        <v>946</v>
      </c>
      <c r="D42" s="290" t="s">
        <v>149</v>
      </c>
      <c r="E42" s="290" t="s">
        <v>145</v>
      </c>
      <c r="F42" s="374">
        <v>10</v>
      </c>
      <c r="G42" s="10"/>
      <c r="H42" s="10"/>
      <c r="I42" s="62"/>
      <c r="J42" s="62"/>
      <c r="K42" s="62"/>
      <c r="L42" s="80"/>
      <c r="M42" s="62"/>
      <c r="N42" s="62"/>
      <c r="O42" s="62"/>
      <c r="P42" s="62"/>
      <c r="Q42" s="80"/>
    </row>
    <row r="43" spans="1:17" s="45" customFormat="1" ht="13.5">
      <c r="A43" s="133">
        <v>23</v>
      </c>
      <c r="B43" s="57"/>
      <c r="C43" s="289" t="s">
        <v>152</v>
      </c>
      <c r="D43" s="290" t="s">
        <v>157</v>
      </c>
      <c r="E43" s="290" t="s">
        <v>140</v>
      </c>
      <c r="F43" s="374">
        <v>3</v>
      </c>
      <c r="G43" s="10"/>
      <c r="H43" s="10"/>
      <c r="I43" s="62"/>
      <c r="J43" s="62"/>
      <c r="K43" s="62"/>
      <c r="L43" s="80"/>
      <c r="M43" s="62"/>
      <c r="N43" s="62"/>
      <c r="O43" s="62"/>
      <c r="P43" s="62"/>
      <c r="Q43" s="80"/>
    </row>
    <row r="44" spans="1:17" s="45" customFormat="1" ht="13.5">
      <c r="A44" s="133">
        <v>24</v>
      </c>
      <c r="B44" s="57"/>
      <c r="C44" s="373" t="s">
        <v>164</v>
      </c>
      <c r="D44" s="290"/>
      <c r="E44" s="290"/>
      <c r="F44" s="290"/>
      <c r="G44" s="10"/>
      <c r="H44" s="10"/>
      <c r="I44" s="62"/>
      <c r="J44" s="62"/>
      <c r="K44" s="62"/>
      <c r="L44" s="80"/>
      <c r="M44" s="62"/>
      <c r="N44" s="62"/>
      <c r="O44" s="62"/>
      <c r="P44" s="62"/>
      <c r="Q44" s="80"/>
    </row>
    <row r="45" spans="1:17" s="45" customFormat="1" ht="41.25">
      <c r="A45" s="133"/>
      <c r="B45" s="57"/>
      <c r="C45" s="289" t="s">
        <v>993</v>
      </c>
      <c r="D45" s="290" t="s">
        <v>146</v>
      </c>
      <c r="E45" s="290" t="s">
        <v>145</v>
      </c>
      <c r="F45" s="374">
        <v>105</v>
      </c>
      <c r="G45" s="10"/>
      <c r="H45" s="10"/>
      <c r="I45" s="62"/>
      <c r="J45" s="62"/>
      <c r="K45" s="62"/>
      <c r="L45" s="80"/>
      <c r="M45" s="62"/>
      <c r="N45" s="62"/>
      <c r="O45" s="62"/>
      <c r="P45" s="62"/>
      <c r="Q45" s="80"/>
    </row>
    <row r="46" spans="1:17" s="45" customFormat="1" ht="41.25">
      <c r="A46" s="133">
        <v>25</v>
      </c>
      <c r="B46" s="57"/>
      <c r="C46" s="289" t="s">
        <v>993</v>
      </c>
      <c r="D46" s="290" t="s">
        <v>147</v>
      </c>
      <c r="E46" s="290" t="s">
        <v>145</v>
      </c>
      <c r="F46" s="374">
        <v>44</v>
      </c>
      <c r="G46" s="10"/>
      <c r="H46" s="10"/>
      <c r="I46" s="62"/>
      <c r="J46" s="62"/>
      <c r="K46" s="62"/>
      <c r="L46" s="80"/>
      <c r="M46" s="62"/>
      <c r="N46" s="62"/>
      <c r="O46" s="62"/>
      <c r="P46" s="62"/>
      <c r="Q46" s="80"/>
    </row>
    <row r="47" spans="1:17" s="45" customFormat="1" ht="41.25">
      <c r="A47" s="133">
        <v>26</v>
      </c>
      <c r="B47" s="57"/>
      <c r="C47" s="289" t="s">
        <v>993</v>
      </c>
      <c r="D47" s="290" t="s">
        <v>148</v>
      </c>
      <c r="E47" s="290" t="s">
        <v>145</v>
      </c>
      <c r="F47" s="374">
        <v>247</v>
      </c>
      <c r="G47" s="10"/>
      <c r="H47" s="10"/>
      <c r="I47" s="62"/>
      <c r="J47" s="62"/>
      <c r="K47" s="62"/>
      <c r="L47" s="80"/>
      <c r="M47" s="62"/>
      <c r="N47" s="62"/>
      <c r="O47" s="62"/>
      <c r="P47" s="62"/>
      <c r="Q47" s="80"/>
    </row>
    <row r="48" spans="1:17" s="45" customFormat="1" ht="41.25">
      <c r="A48" s="133">
        <v>27</v>
      </c>
      <c r="B48" s="57"/>
      <c r="C48" s="289" t="s">
        <v>993</v>
      </c>
      <c r="D48" s="290" t="s">
        <v>149</v>
      </c>
      <c r="E48" s="290" t="s">
        <v>145</v>
      </c>
      <c r="F48" s="374">
        <v>79</v>
      </c>
      <c r="G48" s="10"/>
      <c r="H48" s="10"/>
      <c r="I48" s="62"/>
      <c r="J48" s="62"/>
      <c r="K48" s="62"/>
      <c r="L48" s="80"/>
      <c r="M48" s="62"/>
      <c r="N48" s="62"/>
      <c r="O48" s="62"/>
      <c r="P48" s="62"/>
      <c r="Q48" s="80"/>
    </row>
    <row r="49" spans="1:17" s="45" customFormat="1" ht="41.25">
      <c r="A49" s="133">
        <v>28</v>
      </c>
      <c r="B49" s="57"/>
      <c r="C49" s="289" t="s">
        <v>993</v>
      </c>
      <c r="D49" s="290" t="s">
        <v>150</v>
      </c>
      <c r="E49" s="290" t="s">
        <v>145</v>
      </c>
      <c r="F49" s="374">
        <v>205</v>
      </c>
      <c r="G49" s="10"/>
      <c r="H49" s="10"/>
      <c r="I49" s="62"/>
      <c r="J49" s="62"/>
      <c r="K49" s="62"/>
      <c r="L49" s="80"/>
      <c r="M49" s="62"/>
      <c r="N49" s="62"/>
      <c r="O49" s="62"/>
      <c r="P49" s="62"/>
      <c r="Q49" s="80"/>
    </row>
    <row r="50" spans="1:17" s="45" customFormat="1" ht="27">
      <c r="A50" s="133">
        <v>29</v>
      </c>
      <c r="B50" s="57"/>
      <c r="C50" s="289" t="s">
        <v>994</v>
      </c>
      <c r="D50" s="290" t="s">
        <v>150</v>
      </c>
      <c r="E50" s="290" t="s">
        <v>145</v>
      </c>
      <c r="F50" s="290">
        <v>1</v>
      </c>
      <c r="G50" s="10"/>
      <c r="H50" s="10"/>
      <c r="I50" s="62"/>
      <c r="J50" s="62"/>
      <c r="K50" s="62"/>
      <c r="L50" s="80"/>
      <c r="M50" s="62"/>
      <c r="N50" s="62"/>
      <c r="O50" s="62"/>
      <c r="P50" s="62"/>
      <c r="Q50" s="80"/>
    </row>
    <row r="51" spans="1:17" s="45" customFormat="1" ht="13.5">
      <c r="A51" s="133">
        <v>30</v>
      </c>
      <c r="B51" s="57"/>
      <c r="C51" s="289" t="s">
        <v>152</v>
      </c>
      <c r="D51" s="290" t="s">
        <v>154</v>
      </c>
      <c r="E51" s="290" t="s">
        <v>140</v>
      </c>
      <c r="F51" s="374">
        <v>3</v>
      </c>
      <c r="G51" s="10"/>
      <c r="H51" s="10"/>
      <c r="I51" s="62"/>
      <c r="J51" s="62"/>
      <c r="K51" s="62"/>
      <c r="L51" s="80"/>
      <c r="M51" s="62"/>
      <c r="N51" s="62"/>
      <c r="O51" s="62"/>
      <c r="P51" s="62"/>
      <c r="Q51" s="80"/>
    </row>
    <row r="52" spans="1:17" s="45" customFormat="1" ht="13.5">
      <c r="A52" s="133">
        <v>31</v>
      </c>
      <c r="B52" s="57"/>
      <c r="C52" s="289" t="s">
        <v>152</v>
      </c>
      <c r="D52" s="290" t="s">
        <v>155</v>
      </c>
      <c r="E52" s="290" t="s">
        <v>140</v>
      </c>
      <c r="F52" s="374">
        <v>1</v>
      </c>
      <c r="G52" s="10"/>
      <c r="H52" s="10"/>
      <c r="I52" s="62"/>
      <c r="J52" s="62"/>
      <c r="K52" s="62"/>
      <c r="L52" s="80"/>
      <c r="M52" s="62"/>
      <c r="N52" s="62"/>
      <c r="O52" s="62"/>
      <c r="P52" s="62"/>
      <c r="Q52" s="80"/>
    </row>
    <row r="53" spans="1:17" s="45" customFormat="1" ht="13.5">
      <c r="A53" s="133">
        <v>32</v>
      </c>
      <c r="B53" s="57"/>
      <c r="C53" s="289" t="s">
        <v>152</v>
      </c>
      <c r="D53" s="290" t="s">
        <v>156</v>
      </c>
      <c r="E53" s="290" t="s">
        <v>140</v>
      </c>
      <c r="F53" s="374">
        <v>11</v>
      </c>
      <c r="G53" s="10"/>
      <c r="H53" s="10"/>
      <c r="I53" s="62"/>
      <c r="J53" s="62"/>
      <c r="K53" s="62"/>
      <c r="L53" s="80"/>
      <c r="M53" s="62"/>
      <c r="N53" s="62"/>
      <c r="O53" s="62"/>
      <c r="P53" s="62"/>
      <c r="Q53" s="80"/>
    </row>
    <row r="54" spans="1:17" s="45" customFormat="1" ht="13.5">
      <c r="A54" s="133">
        <v>33</v>
      </c>
      <c r="B54" s="57"/>
      <c r="C54" s="289" t="s">
        <v>152</v>
      </c>
      <c r="D54" s="290" t="s">
        <v>157</v>
      </c>
      <c r="E54" s="290" t="s">
        <v>140</v>
      </c>
      <c r="F54" s="374">
        <v>17</v>
      </c>
      <c r="G54" s="10"/>
      <c r="H54" s="10"/>
      <c r="I54" s="62"/>
      <c r="J54" s="62"/>
      <c r="K54" s="62"/>
      <c r="L54" s="80"/>
      <c r="M54" s="62"/>
      <c r="N54" s="62"/>
      <c r="O54" s="62"/>
      <c r="P54" s="62"/>
      <c r="Q54" s="80"/>
    </row>
    <row r="55" spans="1:17" s="45" customFormat="1" ht="15.75" customHeight="1">
      <c r="A55" s="133">
        <v>34</v>
      </c>
      <c r="B55" s="57"/>
      <c r="C55" s="289" t="s">
        <v>159</v>
      </c>
      <c r="D55" s="290" t="s">
        <v>157</v>
      </c>
      <c r="E55" s="290" t="s">
        <v>123</v>
      </c>
      <c r="F55" s="374">
        <v>108</v>
      </c>
      <c r="G55" s="10"/>
      <c r="H55" s="10"/>
      <c r="I55" s="62"/>
      <c r="J55" s="62"/>
      <c r="K55" s="62"/>
      <c r="L55" s="80"/>
      <c r="M55" s="62"/>
      <c r="N55" s="62"/>
      <c r="O55" s="62"/>
      <c r="P55" s="62"/>
      <c r="Q55" s="80"/>
    </row>
    <row r="56" spans="1:17" s="45" customFormat="1" ht="15.75" customHeight="1">
      <c r="A56" s="133">
        <v>35</v>
      </c>
      <c r="B56" s="57"/>
      <c r="C56" s="289" t="s">
        <v>165</v>
      </c>
      <c r="D56" s="290"/>
      <c r="E56" s="290" t="s">
        <v>123</v>
      </c>
      <c r="F56" s="374">
        <v>6</v>
      </c>
      <c r="G56" s="10"/>
      <c r="H56" s="10"/>
      <c r="I56" s="62"/>
      <c r="J56" s="62"/>
      <c r="K56" s="62"/>
      <c r="L56" s="80"/>
      <c r="M56" s="62"/>
      <c r="N56" s="62"/>
      <c r="O56" s="62"/>
      <c r="P56" s="62"/>
      <c r="Q56" s="80"/>
    </row>
    <row r="57" spans="1:17" s="45" customFormat="1" ht="13.5">
      <c r="A57" s="133">
        <v>36</v>
      </c>
      <c r="B57" s="57"/>
      <c r="C57" s="289" t="s">
        <v>166</v>
      </c>
      <c r="D57" s="290" t="s">
        <v>156</v>
      </c>
      <c r="E57" s="290" t="s">
        <v>140</v>
      </c>
      <c r="F57" s="374">
        <v>4</v>
      </c>
      <c r="G57" s="10"/>
      <c r="H57" s="10"/>
      <c r="I57" s="62"/>
      <c r="J57" s="62"/>
      <c r="K57" s="62"/>
      <c r="L57" s="80"/>
      <c r="M57" s="62"/>
      <c r="N57" s="62"/>
      <c r="O57" s="62"/>
      <c r="P57" s="62"/>
      <c r="Q57" s="80"/>
    </row>
    <row r="58" spans="1:17" s="45" customFormat="1" ht="13.5">
      <c r="A58" s="133">
        <v>37</v>
      </c>
      <c r="B58" s="57"/>
      <c r="C58" s="289" t="s">
        <v>161</v>
      </c>
      <c r="D58" s="290"/>
      <c r="E58" s="290" t="s">
        <v>123</v>
      </c>
      <c r="F58" s="374">
        <v>1</v>
      </c>
      <c r="G58" s="10"/>
      <c r="H58" s="10"/>
      <c r="I58" s="62"/>
      <c r="J58" s="62"/>
      <c r="K58" s="62"/>
      <c r="L58" s="80"/>
      <c r="M58" s="62"/>
      <c r="N58" s="62"/>
      <c r="O58" s="62"/>
      <c r="P58" s="62"/>
      <c r="Q58" s="80"/>
    </row>
    <row r="59" spans="1:17" s="45" customFormat="1" ht="13.5">
      <c r="A59" s="133">
        <v>38</v>
      </c>
      <c r="B59" s="57"/>
      <c r="C59" s="375" t="s">
        <v>167</v>
      </c>
      <c r="D59" s="290"/>
      <c r="E59" s="290"/>
      <c r="F59" s="290"/>
      <c r="G59" s="10"/>
      <c r="H59" s="10"/>
      <c r="I59" s="62"/>
      <c r="J59" s="62"/>
      <c r="K59" s="62"/>
      <c r="L59" s="80"/>
      <c r="M59" s="62"/>
      <c r="N59" s="62"/>
      <c r="O59" s="62"/>
      <c r="P59" s="62"/>
      <c r="Q59" s="80"/>
    </row>
    <row r="60" spans="1:17" s="45" customFormat="1" ht="27">
      <c r="A60" s="133"/>
      <c r="B60" s="57"/>
      <c r="C60" s="289" t="s">
        <v>168</v>
      </c>
      <c r="D60" s="290" t="s">
        <v>169</v>
      </c>
      <c r="E60" s="290" t="s">
        <v>145</v>
      </c>
      <c r="F60" s="374">
        <v>266</v>
      </c>
      <c r="G60" s="10"/>
      <c r="H60" s="10"/>
      <c r="I60" s="62"/>
      <c r="J60" s="62"/>
      <c r="K60" s="62"/>
      <c r="L60" s="80"/>
      <c r="M60" s="62"/>
      <c r="N60" s="62"/>
      <c r="O60" s="62"/>
      <c r="P60" s="62"/>
      <c r="Q60" s="80"/>
    </row>
    <row r="61" spans="1:17" s="45" customFormat="1" ht="27">
      <c r="A61" s="133">
        <v>39</v>
      </c>
      <c r="B61" s="57"/>
      <c r="C61" s="289" t="s">
        <v>168</v>
      </c>
      <c r="D61" s="290" t="s">
        <v>170</v>
      </c>
      <c r="E61" s="290" t="s">
        <v>145</v>
      </c>
      <c r="F61" s="374">
        <v>315</v>
      </c>
      <c r="G61" s="10"/>
      <c r="H61" s="10"/>
      <c r="I61" s="62"/>
      <c r="J61" s="62"/>
      <c r="K61" s="62"/>
      <c r="L61" s="80"/>
      <c r="M61" s="62"/>
      <c r="N61" s="62"/>
      <c r="O61" s="62"/>
      <c r="P61" s="62"/>
      <c r="Q61" s="80"/>
    </row>
    <row r="62" spans="1:17" s="45" customFormat="1" ht="27">
      <c r="A62" s="133">
        <v>40</v>
      </c>
      <c r="B62" s="57"/>
      <c r="C62" s="289" t="s">
        <v>951</v>
      </c>
      <c r="D62" s="290"/>
      <c r="E62" s="290" t="s">
        <v>123</v>
      </c>
      <c r="F62" s="374">
        <v>8</v>
      </c>
      <c r="G62" s="10"/>
      <c r="H62" s="10"/>
      <c r="I62" s="62"/>
      <c r="J62" s="62"/>
      <c r="K62" s="62"/>
      <c r="L62" s="80"/>
      <c r="M62" s="62"/>
      <c r="N62" s="62"/>
      <c r="O62" s="62"/>
      <c r="P62" s="62"/>
      <c r="Q62" s="80"/>
    </row>
    <row r="63" spans="1:17" s="45" customFormat="1" ht="15" customHeight="1">
      <c r="A63" s="133">
        <v>41</v>
      </c>
      <c r="B63" s="57"/>
      <c r="C63" s="289" t="s">
        <v>171</v>
      </c>
      <c r="D63" s="290"/>
      <c r="E63" s="290" t="s">
        <v>123</v>
      </c>
      <c r="F63" s="374">
        <v>12</v>
      </c>
      <c r="G63" s="10"/>
      <c r="H63" s="10"/>
      <c r="I63" s="62"/>
      <c r="J63" s="62"/>
      <c r="K63" s="62"/>
      <c r="L63" s="80"/>
      <c r="M63" s="62"/>
      <c r="N63" s="62"/>
      <c r="O63" s="62"/>
      <c r="P63" s="62"/>
      <c r="Q63" s="80"/>
    </row>
    <row r="64" spans="1:17" s="45" customFormat="1" ht="27">
      <c r="A64" s="133">
        <v>42</v>
      </c>
      <c r="B64" s="57"/>
      <c r="C64" s="289" t="s">
        <v>952</v>
      </c>
      <c r="D64" s="290"/>
      <c r="E64" s="290" t="s">
        <v>123</v>
      </c>
      <c r="F64" s="374">
        <v>67</v>
      </c>
      <c r="G64" s="10"/>
      <c r="H64" s="10"/>
      <c r="I64" s="62"/>
      <c r="J64" s="62"/>
      <c r="K64" s="62"/>
      <c r="L64" s="80"/>
      <c r="M64" s="62"/>
      <c r="N64" s="62"/>
      <c r="O64" s="62"/>
      <c r="P64" s="62"/>
      <c r="Q64" s="80"/>
    </row>
    <row r="65" spans="1:17" s="45" customFormat="1" ht="15" customHeight="1">
      <c r="A65" s="133">
        <v>43</v>
      </c>
      <c r="B65" s="57"/>
      <c r="C65" s="289" t="s">
        <v>954</v>
      </c>
      <c r="D65" s="290"/>
      <c r="E65" s="290" t="s">
        <v>123</v>
      </c>
      <c r="F65" s="374">
        <v>12</v>
      </c>
      <c r="G65" s="10"/>
      <c r="H65" s="10"/>
      <c r="I65" s="62"/>
      <c r="J65" s="62"/>
      <c r="K65" s="62"/>
      <c r="L65" s="80"/>
      <c r="M65" s="62"/>
      <c r="N65" s="62"/>
      <c r="O65" s="62"/>
      <c r="P65" s="62"/>
      <c r="Q65" s="80"/>
    </row>
    <row r="66" spans="1:17" s="45" customFormat="1" ht="15" customHeight="1">
      <c r="A66" s="133">
        <v>44</v>
      </c>
      <c r="B66" s="57"/>
      <c r="C66" s="289" t="s">
        <v>953</v>
      </c>
      <c r="D66" s="290"/>
      <c r="E66" s="290" t="s">
        <v>123</v>
      </c>
      <c r="F66" s="374">
        <v>3</v>
      </c>
      <c r="G66" s="10"/>
      <c r="H66" s="10"/>
      <c r="I66" s="62"/>
      <c r="J66" s="62"/>
      <c r="K66" s="62"/>
      <c r="L66" s="80"/>
      <c r="M66" s="62"/>
      <c r="N66" s="62"/>
      <c r="O66" s="62"/>
      <c r="P66" s="62"/>
      <c r="Q66" s="80"/>
    </row>
    <row r="67" spans="1:17" s="45" customFormat="1" ht="15" customHeight="1">
      <c r="A67" s="133">
        <v>45</v>
      </c>
      <c r="B67" s="57"/>
      <c r="C67" s="289" t="s">
        <v>172</v>
      </c>
      <c r="D67" s="290"/>
      <c r="E67" s="290" t="s">
        <v>123</v>
      </c>
      <c r="F67" s="374">
        <v>12</v>
      </c>
      <c r="G67" s="10"/>
      <c r="H67" s="10"/>
      <c r="I67" s="62"/>
      <c r="J67" s="62"/>
      <c r="K67" s="62"/>
      <c r="L67" s="80"/>
      <c r="M67" s="62"/>
      <c r="N67" s="62"/>
      <c r="O67" s="62"/>
      <c r="P67" s="62"/>
      <c r="Q67" s="80"/>
    </row>
    <row r="68" spans="1:17" s="45" customFormat="1" ht="13.5">
      <c r="A68" s="133">
        <v>46</v>
      </c>
      <c r="B68" s="57"/>
      <c r="C68" s="289" t="s">
        <v>173</v>
      </c>
      <c r="D68" s="290" t="s">
        <v>170</v>
      </c>
      <c r="E68" s="290" t="s">
        <v>140</v>
      </c>
      <c r="F68" s="374">
        <v>14</v>
      </c>
      <c r="G68" s="10"/>
      <c r="H68" s="10"/>
      <c r="I68" s="62"/>
      <c r="J68" s="62"/>
      <c r="K68" s="62"/>
      <c r="L68" s="80"/>
      <c r="M68" s="62"/>
      <c r="N68" s="62"/>
      <c r="O68" s="62"/>
      <c r="P68" s="62"/>
      <c r="Q68" s="80"/>
    </row>
    <row r="69" spans="1:17" s="45" customFormat="1" ht="13.5">
      <c r="A69" s="133">
        <v>47</v>
      </c>
      <c r="B69" s="57"/>
      <c r="C69" s="289" t="s">
        <v>174</v>
      </c>
      <c r="D69" s="290" t="s">
        <v>170</v>
      </c>
      <c r="E69" s="290" t="s">
        <v>140</v>
      </c>
      <c r="F69" s="374">
        <v>24</v>
      </c>
      <c r="G69" s="10"/>
      <c r="H69" s="10"/>
      <c r="I69" s="62"/>
      <c r="J69" s="62"/>
      <c r="K69" s="62"/>
      <c r="L69" s="80"/>
      <c r="M69" s="62"/>
      <c r="N69" s="62"/>
      <c r="O69" s="62"/>
      <c r="P69" s="62"/>
      <c r="Q69" s="80"/>
    </row>
    <row r="70" spans="1:17" s="45" customFormat="1" ht="13.5">
      <c r="A70" s="133">
        <v>48</v>
      </c>
      <c r="B70" s="57"/>
      <c r="C70" s="289" t="s">
        <v>174</v>
      </c>
      <c r="D70" s="290" t="s">
        <v>169</v>
      </c>
      <c r="E70" s="290" t="s">
        <v>140</v>
      </c>
      <c r="F70" s="374">
        <v>7</v>
      </c>
      <c r="G70" s="10"/>
      <c r="H70" s="10"/>
      <c r="I70" s="62"/>
      <c r="J70" s="62"/>
      <c r="K70" s="62"/>
      <c r="L70" s="80"/>
      <c r="M70" s="62"/>
      <c r="N70" s="62"/>
      <c r="O70" s="62"/>
      <c r="P70" s="62"/>
      <c r="Q70" s="80"/>
    </row>
    <row r="71" spans="1:17" s="45" customFormat="1" ht="13.5">
      <c r="A71" s="133">
        <v>49</v>
      </c>
      <c r="B71" s="57"/>
      <c r="C71" s="289" t="s">
        <v>175</v>
      </c>
      <c r="D71" s="290" t="s">
        <v>169</v>
      </c>
      <c r="E71" s="290" t="s">
        <v>140</v>
      </c>
      <c r="F71" s="374">
        <v>4</v>
      </c>
      <c r="G71" s="10"/>
      <c r="H71" s="10"/>
      <c r="I71" s="62"/>
      <c r="J71" s="62"/>
      <c r="K71" s="62"/>
      <c r="L71" s="80"/>
      <c r="M71" s="62"/>
      <c r="N71" s="62"/>
      <c r="O71" s="62"/>
      <c r="P71" s="62"/>
      <c r="Q71" s="80"/>
    </row>
    <row r="72" spans="1:17" s="45" customFormat="1" ht="13.5">
      <c r="A72" s="133">
        <v>50</v>
      </c>
      <c r="B72" s="57"/>
      <c r="C72" s="289" t="s">
        <v>176</v>
      </c>
      <c r="D72" s="290" t="s">
        <v>170</v>
      </c>
      <c r="E72" s="290" t="s">
        <v>140</v>
      </c>
      <c r="F72" s="374">
        <v>55</v>
      </c>
      <c r="G72" s="10"/>
      <c r="H72" s="10"/>
      <c r="I72" s="62"/>
      <c r="J72" s="62"/>
      <c r="K72" s="62"/>
      <c r="L72" s="80"/>
      <c r="M72" s="62"/>
      <c r="N72" s="62"/>
      <c r="O72" s="62"/>
      <c r="P72" s="62"/>
      <c r="Q72" s="80"/>
    </row>
    <row r="73" spans="1:17" s="45" customFormat="1" ht="13.5">
      <c r="A73" s="133">
        <v>51</v>
      </c>
      <c r="B73" s="57"/>
      <c r="C73" s="289" t="s">
        <v>176</v>
      </c>
      <c r="D73" s="290" t="s">
        <v>169</v>
      </c>
      <c r="E73" s="290" t="s">
        <v>140</v>
      </c>
      <c r="F73" s="374">
        <v>16</v>
      </c>
      <c r="G73" s="10"/>
      <c r="H73" s="10"/>
      <c r="I73" s="62"/>
      <c r="J73" s="62"/>
      <c r="K73" s="62"/>
      <c r="L73" s="80"/>
      <c r="M73" s="62"/>
      <c r="N73" s="62"/>
      <c r="O73" s="62"/>
      <c r="P73" s="62"/>
      <c r="Q73" s="80"/>
    </row>
    <row r="74" spans="1:17" s="45" customFormat="1" ht="15.75" customHeight="1">
      <c r="A74" s="133">
        <v>52</v>
      </c>
      <c r="B74" s="57"/>
      <c r="C74" s="289" t="s">
        <v>142</v>
      </c>
      <c r="D74" s="290"/>
      <c r="E74" s="290" t="s">
        <v>123</v>
      </c>
      <c r="F74" s="374">
        <v>1</v>
      </c>
      <c r="G74" s="10"/>
      <c r="H74" s="10"/>
      <c r="I74" s="62"/>
      <c r="J74" s="62"/>
      <c r="K74" s="62"/>
      <c r="L74" s="80"/>
      <c r="M74" s="62"/>
      <c r="N74" s="62"/>
      <c r="O74" s="62"/>
      <c r="P74" s="62"/>
      <c r="Q74" s="80"/>
    </row>
    <row r="75" spans="1:17" s="45" customFormat="1" ht="13.5">
      <c r="A75" s="133">
        <v>53</v>
      </c>
      <c r="B75" s="57"/>
      <c r="C75" s="289" t="s">
        <v>177</v>
      </c>
      <c r="D75" s="290" t="s">
        <v>170</v>
      </c>
      <c r="E75" s="290" t="s">
        <v>145</v>
      </c>
      <c r="F75" s="374">
        <v>5</v>
      </c>
      <c r="G75" s="10"/>
      <c r="H75" s="10"/>
      <c r="I75" s="62"/>
      <c r="J75" s="62"/>
      <c r="K75" s="62"/>
      <c r="L75" s="80"/>
      <c r="M75" s="62"/>
      <c r="N75" s="62"/>
      <c r="O75" s="62"/>
      <c r="P75" s="62"/>
      <c r="Q75" s="80"/>
    </row>
    <row r="76" spans="1:17" s="45" customFormat="1" ht="15.75" customHeight="1">
      <c r="A76" s="133">
        <v>54</v>
      </c>
      <c r="B76" s="57"/>
      <c r="C76" s="289" t="s">
        <v>161</v>
      </c>
      <c r="D76" s="290"/>
      <c r="E76" s="290" t="s">
        <v>123</v>
      </c>
      <c r="F76" s="374">
        <v>1</v>
      </c>
      <c r="G76" s="10"/>
      <c r="H76" s="10"/>
      <c r="I76" s="62"/>
      <c r="J76" s="62"/>
      <c r="K76" s="62"/>
      <c r="L76" s="80"/>
      <c r="M76" s="62"/>
      <c r="N76" s="62"/>
      <c r="O76" s="62"/>
      <c r="P76" s="62"/>
      <c r="Q76" s="80"/>
    </row>
    <row r="77" spans="1:17" s="45" customFormat="1" ht="13.5">
      <c r="A77" s="133">
        <v>55</v>
      </c>
      <c r="B77" s="57"/>
      <c r="C77" s="289" t="s">
        <v>178</v>
      </c>
      <c r="D77" s="290" t="s">
        <v>169</v>
      </c>
      <c r="E77" s="290" t="s">
        <v>145</v>
      </c>
      <c r="F77" s="374">
        <v>60</v>
      </c>
      <c r="G77" s="10"/>
      <c r="H77" s="10"/>
      <c r="I77" s="62"/>
      <c r="J77" s="62"/>
      <c r="K77" s="62"/>
      <c r="L77" s="80"/>
      <c r="M77" s="62"/>
      <c r="N77" s="62"/>
      <c r="O77" s="62"/>
      <c r="P77" s="62"/>
      <c r="Q77" s="80"/>
    </row>
    <row r="78" spans="1:17" s="45" customFormat="1" ht="13.5">
      <c r="A78" s="133">
        <v>56</v>
      </c>
      <c r="B78" s="57"/>
      <c r="C78" s="289" t="s">
        <v>178</v>
      </c>
      <c r="D78" s="290" t="s">
        <v>170</v>
      </c>
      <c r="E78" s="290" t="s">
        <v>145</v>
      </c>
      <c r="F78" s="374">
        <v>80</v>
      </c>
      <c r="G78" s="10"/>
      <c r="H78" s="10"/>
      <c r="I78" s="62"/>
      <c r="J78" s="62"/>
      <c r="K78" s="62"/>
      <c r="L78" s="80"/>
      <c r="M78" s="62"/>
      <c r="N78" s="62"/>
      <c r="O78" s="62"/>
      <c r="P78" s="62"/>
      <c r="Q78" s="80"/>
    </row>
    <row r="79" spans="1:17" s="45" customFormat="1" ht="13.5">
      <c r="A79" s="133">
        <v>57</v>
      </c>
      <c r="B79" s="57"/>
      <c r="C79" s="373" t="s">
        <v>179</v>
      </c>
      <c r="D79" s="290"/>
      <c r="E79" s="290"/>
      <c r="F79" s="290"/>
      <c r="G79" s="10"/>
      <c r="H79" s="10"/>
      <c r="I79" s="62"/>
      <c r="J79" s="62"/>
      <c r="K79" s="62"/>
      <c r="L79" s="80"/>
      <c r="M79" s="62"/>
      <c r="N79" s="62"/>
      <c r="O79" s="62"/>
      <c r="P79" s="62"/>
      <c r="Q79" s="80"/>
    </row>
    <row r="80" spans="1:17" s="45" customFormat="1" ht="27">
      <c r="A80" s="133"/>
      <c r="B80" s="57"/>
      <c r="C80" s="289" t="s">
        <v>168</v>
      </c>
      <c r="D80" s="290" t="s">
        <v>169</v>
      </c>
      <c r="E80" s="290" t="s">
        <v>145</v>
      </c>
      <c r="F80" s="374">
        <v>37</v>
      </c>
      <c r="G80" s="10"/>
      <c r="H80" s="10"/>
      <c r="I80" s="62"/>
      <c r="J80" s="62"/>
      <c r="K80" s="62"/>
      <c r="L80" s="80"/>
      <c r="M80" s="62"/>
      <c r="N80" s="62"/>
      <c r="O80" s="62"/>
      <c r="P80" s="62"/>
      <c r="Q80" s="80"/>
    </row>
    <row r="81" spans="1:17" s="45" customFormat="1" ht="27">
      <c r="A81" s="133">
        <v>58</v>
      </c>
      <c r="B81" s="57"/>
      <c r="C81" s="289" t="s">
        <v>168</v>
      </c>
      <c r="D81" s="290" t="s">
        <v>170</v>
      </c>
      <c r="E81" s="290" t="s">
        <v>145</v>
      </c>
      <c r="F81" s="374">
        <v>8</v>
      </c>
      <c r="G81" s="10"/>
      <c r="H81" s="10"/>
      <c r="I81" s="62"/>
      <c r="J81" s="62"/>
      <c r="K81" s="62"/>
      <c r="L81" s="80"/>
      <c r="M81" s="62"/>
      <c r="N81" s="62"/>
      <c r="O81" s="62"/>
      <c r="P81" s="62"/>
      <c r="Q81" s="80"/>
    </row>
    <row r="82" spans="1:17" s="45" customFormat="1" ht="18.75" customHeight="1">
      <c r="A82" s="133">
        <v>59</v>
      </c>
      <c r="B82" s="57"/>
      <c r="C82" s="289" t="s">
        <v>180</v>
      </c>
      <c r="D82" s="290"/>
      <c r="E82" s="290" t="s">
        <v>123</v>
      </c>
      <c r="F82" s="374">
        <v>4</v>
      </c>
      <c r="G82" s="10"/>
      <c r="H82" s="10"/>
      <c r="I82" s="62"/>
      <c r="J82" s="62"/>
      <c r="K82" s="62"/>
      <c r="L82" s="80"/>
      <c r="M82" s="62"/>
      <c r="N82" s="62"/>
      <c r="O82" s="62"/>
      <c r="P82" s="62"/>
      <c r="Q82" s="80"/>
    </row>
    <row r="83" spans="1:17" s="45" customFormat="1" ht="18" customHeight="1">
      <c r="A83" s="133">
        <v>60</v>
      </c>
      <c r="B83" s="57"/>
      <c r="C83" s="289" t="s">
        <v>181</v>
      </c>
      <c r="D83" s="290"/>
      <c r="E83" s="290" t="s">
        <v>123</v>
      </c>
      <c r="F83" s="374">
        <v>3</v>
      </c>
      <c r="G83" s="10"/>
      <c r="H83" s="10"/>
      <c r="I83" s="62"/>
      <c r="J83" s="62"/>
      <c r="K83" s="62"/>
      <c r="L83" s="80"/>
      <c r="M83" s="62"/>
      <c r="N83" s="62"/>
      <c r="O83" s="62"/>
      <c r="P83" s="62"/>
      <c r="Q83" s="80"/>
    </row>
    <row r="84" spans="1:17" s="45" customFormat="1" ht="13.5">
      <c r="A84" s="133">
        <v>61</v>
      </c>
      <c r="B84" s="57"/>
      <c r="C84" s="289" t="s">
        <v>182</v>
      </c>
      <c r="D84" s="290" t="s">
        <v>183</v>
      </c>
      <c r="E84" s="290" t="s">
        <v>140</v>
      </c>
      <c r="F84" s="374">
        <v>2</v>
      </c>
      <c r="G84" s="10"/>
      <c r="H84" s="10"/>
      <c r="I84" s="62"/>
      <c r="J84" s="62"/>
      <c r="K84" s="62"/>
      <c r="L84" s="80"/>
      <c r="M84" s="62"/>
      <c r="N84" s="62"/>
      <c r="O84" s="62"/>
      <c r="P84" s="62"/>
      <c r="Q84" s="80"/>
    </row>
    <row r="85" spans="1:17" s="45" customFormat="1" ht="13.5">
      <c r="A85" s="133">
        <v>62</v>
      </c>
      <c r="B85" s="57"/>
      <c r="C85" s="289" t="s">
        <v>182</v>
      </c>
      <c r="D85" s="290" t="s">
        <v>184</v>
      </c>
      <c r="E85" s="290" t="s">
        <v>140</v>
      </c>
      <c r="F85" s="374">
        <v>1</v>
      </c>
      <c r="G85" s="10"/>
      <c r="H85" s="10"/>
      <c r="I85" s="62"/>
      <c r="J85" s="62"/>
      <c r="K85" s="62"/>
      <c r="L85" s="80"/>
      <c r="M85" s="62"/>
      <c r="N85" s="62"/>
      <c r="O85" s="62"/>
      <c r="P85" s="62"/>
      <c r="Q85" s="80"/>
    </row>
    <row r="86" spans="1:17" s="45" customFormat="1" ht="13.5">
      <c r="A86" s="133">
        <v>63</v>
      </c>
      <c r="B86" s="57"/>
      <c r="C86" s="289" t="s">
        <v>174</v>
      </c>
      <c r="D86" s="290" t="s">
        <v>169</v>
      </c>
      <c r="E86" s="290" t="s">
        <v>140</v>
      </c>
      <c r="F86" s="374">
        <v>1</v>
      </c>
      <c r="G86" s="10"/>
      <c r="H86" s="10"/>
      <c r="I86" s="62"/>
      <c r="J86" s="62"/>
      <c r="K86" s="62"/>
      <c r="L86" s="80"/>
      <c r="M86" s="62"/>
      <c r="N86" s="62"/>
      <c r="O86" s="62"/>
      <c r="P86" s="62"/>
      <c r="Q86" s="80"/>
    </row>
    <row r="87" spans="1:17" s="45" customFormat="1" ht="13.5">
      <c r="A87" s="133"/>
      <c r="B87" s="386"/>
      <c r="C87" s="373" t="s">
        <v>1041</v>
      </c>
      <c r="D87" s="290"/>
      <c r="E87" s="290"/>
      <c r="F87" s="374"/>
      <c r="G87" s="10"/>
      <c r="H87" s="10"/>
      <c r="I87" s="62"/>
      <c r="J87" s="62"/>
      <c r="K87" s="62"/>
      <c r="L87" s="80"/>
      <c r="M87" s="62"/>
      <c r="N87" s="62"/>
      <c r="O87" s="62"/>
      <c r="P87" s="62"/>
      <c r="Q87" s="80"/>
    </row>
    <row r="88" spans="1:17" s="45" customFormat="1" ht="13.5">
      <c r="A88" s="385"/>
      <c r="B88" s="386"/>
      <c r="C88" s="373" t="s">
        <v>1042</v>
      </c>
      <c r="D88" s="290"/>
      <c r="E88" s="290"/>
      <c r="F88" s="374"/>
      <c r="G88" s="10"/>
      <c r="H88" s="10"/>
      <c r="I88" s="62"/>
      <c r="J88" s="62"/>
      <c r="K88" s="62"/>
      <c r="L88" s="80"/>
      <c r="M88" s="62"/>
      <c r="N88" s="62"/>
      <c r="O88" s="62"/>
      <c r="P88" s="62"/>
      <c r="Q88" s="80"/>
    </row>
    <row r="89" spans="1:17" s="45" customFormat="1" ht="69">
      <c r="A89" s="385">
        <v>64</v>
      </c>
      <c r="B89" s="386"/>
      <c r="C89" s="289" t="s">
        <v>1065</v>
      </c>
      <c r="D89" s="290"/>
      <c r="E89" s="290" t="s">
        <v>145</v>
      </c>
      <c r="F89" s="374">
        <v>30</v>
      </c>
      <c r="G89" s="10"/>
      <c r="H89" s="10"/>
      <c r="I89" s="62"/>
      <c r="J89" s="62"/>
      <c r="K89" s="62"/>
      <c r="L89" s="80"/>
      <c r="M89" s="62"/>
      <c r="N89" s="62"/>
      <c r="O89" s="62"/>
      <c r="P89" s="62"/>
      <c r="Q89" s="80"/>
    </row>
    <row r="90" spans="1:17" s="45" customFormat="1" ht="54.75">
      <c r="A90" s="385">
        <v>65</v>
      </c>
      <c r="B90" s="386"/>
      <c r="C90" s="289" t="s">
        <v>1066</v>
      </c>
      <c r="D90" s="290"/>
      <c r="E90" s="290" t="s">
        <v>123</v>
      </c>
      <c r="F90" s="374">
        <v>2</v>
      </c>
      <c r="G90" s="10"/>
      <c r="H90" s="10"/>
      <c r="I90" s="62"/>
      <c r="J90" s="62"/>
      <c r="K90" s="62"/>
      <c r="L90" s="80"/>
      <c r="M90" s="62"/>
      <c r="N90" s="62"/>
      <c r="O90" s="62"/>
      <c r="P90" s="62"/>
      <c r="Q90" s="80"/>
    </row>
    <row r="91" spans="1:17" s="45" customFormat="1" ht="41.25">
      <c r="A91" s="385">
        <v>66</v>
      </c>
      <c r="B91" s="386"/>
      <c r="C91" s="289" t="s">
        <v>1067</v>
      </c>
      <c r="D91" s="290"/>
      <c r="E91" s="290" t="s">
        <v>123</v>
      </c>
      <c r="F91" s="374">
        <v>1</v>
      </c>
      <c r="G91" s="10"/>
      <c r="H91" s="10"/>
      <c r="I91" s="62"/>
      <c r="J91" s="62"/>
      <c r="K91" s="62"/>
      <c r="L91" s="80"/>
      <c r="M91" s="62"/>
      <c r="N91" s="62"/>
      <c r="O91" s="62"/>
      <c r="P91" s="62"/>
      <c r="Q91" s="80"/>
    </row>
    <row r="92" spans="1:17" s="45" customFormat="1" ht="27">
      <c r="A92" s="385">
        <v>67</v>
      </c>
      <c r="B92" s="386"/>
      <c r="C92" s="289" t="s">
        <v>1068</v>
      </c>
      <c r="D92" s="290"/>
      <c r="E92" s="290" t="s">
        <v>123</v>
      </c>
      <c r="F92" s="374">
        <v>2</v>
      </c>
      <c r="G92" s="10"/>
      <c r="H92" s="10"/>
      <c r="I92" s="62"/>
      <c r="J92" s="62"/>
      <c r="K92" s="62"/>
      <c r="L92" s="80"/>
      <c r="M92" s="62"/>
      <c r="N92" s="62"/>
      <c r="O92" s="62"/>
      <c r="P92" s="62"/>
      <c r="Q92" s="80"/>
    </row>
    <row r="93" spans="1:17" s="45" customFormat="1" ht="27">
      <c r="A93" s="385">
        <v>68</v>
      </c>
      <c r="B93" s="386"/>
      <c r="C93" s="289" t="s">
        <v>1069</v>
      </c>
      <c r="D93" s="290"/>
      <c r="E93" s="290" t="s">
        <v>123</v>
      </c>
      <c r="F93" s="374">
        <v>1</v>
      </c>
      <c r="G93" s="10"/>
      <c r="H93" s="10"/>
      <c r="I93" s="62"/>
      <c r="J93" s="62"/>
      <c r="K93" s="62"/>
      <c r="L93" s="80"/>
      <c r="M93" s="62"/>
      <c r="N93" s="62"/>
      <c r="O93" s="62"/>
      <c r="P93" s="62"/>
      <c r="Q93" s="80"/>
    </row>
    <row r="94" spans="1:17" s="45" customFormat="1" ht="27">
      <c r="A94" s="385">
        <v>69</v>
      </c>
      <c r="B94" s="386"/>
      <c r="C94" s="289" t="s">
        <v>1070</v>
      </c>
      <c r="D94" s="290"/>
      <c r="E94" s="290" t="s">
        <v>123</v>
      </c>
      <c r="F94" s="374">
        <v>1</v>
      </c>
      <c r="G94" s="10"/>
      <c r="H94" s="10"/>
      <c r="I94" s="62"/>
      <c r="J94" s="62"/>
      <c r="K94" s="62"/>
      <c r="L94" s="80"/>
      <c r="M94" s="62"/>
      <c r="N94" s="62"/>
      <c r="O94" s="62"/>
      <c r="P94" s="62"/>
      <c r="Q94" s="80"/>
    </row>
    <row r="95" spans="1:17" s="45" customFormat="1" ht="13.5">
      <c r="A95" s="385">
        <v>70</v>
      </c>
      <c r="B95" s="386"/>
      <c r="C95" s="289" t="s">
        <v>1071</v>
      </c>
      <c r="D95" s="290" t="s">
        <v>1072</v>
      </c>
      <c r="E95" s="290" t="s">
        <v>145</v>
      </c>
      <c r="F95" s="374">
        <v>3</v>
      </c>
      <c r="G95" s="10"/>
      <c r="H95" s="10"/>
      <c r="I95" s="62"/>
      <c r="J95" s="62"/>
      <c r="K95" s="62"/>
      <c r="L95" s="80"/>
      <c r="M95" s="62"/>
      <c r="N95" s="62"/>
      <c r="O95" s="62"/>
      <c r="P95" s="62"/>
      <c r="Q95" s="80"/>
    </row>
    <row r="96" spans="1:17" s="45" customFormat="1" ht="27">
      <c r="A96" s="385">
        <v>71</v>
      </c>
      <c r="B96" s="386"/>
      <c r="C96" s="289" t="s">
        <v>1073</v>
      </c>
      <c r="D96" s="290"/>
      <c r="E96" s="290" t="s">
        <v>123</v>
      </c>
      <c r="F96" s="374">
        <v>1</v>
      </c>
      <c r="G96" s="10"/>
      <c r="H96" s="10"/>
      <c r="I96" s="62"/>
      <c r="J96" s="62"/>
      <c r="K96" s="62"/>
      <c r="L96" s="80"/>
      <c r="M96" s="62"/>
      <c r="N96" s="62"/>
      <c r="O96" s="62"/>
      <c r="P96" s="62"/>
      <c r="Q96" s="80"/>
    </row>
    <row r="97" spans="1:17" s="45" customFormat="1" ht="13.5">
      <c r="A97" s="385"/>
      <c r="B97" s="386"/>
      <c r="C97" s="373" t="s">
        <v>1074</v>
      </c>
      <c r="D97" s="290"/>
      <c r="E97" s="290"/>
      <c r="F97" s="374"/>
      <c r="G97" s="10"/>
      <c r="H97" s="10"/>
      <c r="I97" s="62"/>
      <c r="J97" s="62"/>
      <c r="K97" s="62"/>
      <c r="L97" s="80"/>
      <c r="M97" s="62"/>
      <c r="N97" s="62"/>
      <c r="O97" s="62"/>
      <c r="P97" s="62"/>
      <c r="Q97" s="80"/>
    </row>
    <row r="98" spans="1:17" s="45" customFormat="1" ht="54.75">
      <c r="A98" s="385">
        <v>72</v>
      </c>
      <c r="B98" s="386"/>
      <c r="C98" s="289" t="s">
        <v>1090</v>
      </c>
      <c r="D98" s="290" t="s">
        <v>1075</v>
      </c>
      <c r="E98" s="290" t="s">
        <v>145</v>
      </c>
      <c r="F98" s="374">
        <v>24</v>
      </c>
      <c r="G98" s="10"/>
      <c r="H98" s="10"/>
      <c r="I98" s="62"/>
      <c r="J98" s="62"/>
      <c r="K98" s="62"/>
      <c r="L98" s="80"/>
      <c r="M98" s="62"/>
      <c r="N98" s="62"/>
      <c r="O98" s="62"/>
      <c r="P98" s="62"/>
      <c r="Q98" s="80"/>
    </row>
    <row r="99" spans="1:17" s="45" customFormat="1" ht="13.5">
      <c r="A99" s="385">
        <v>73</v>
      </c>
      <c r="B99" s="386"/>
      <c r="C99" s="289" t="s">
        <v>1076</v>
      </c>
      <c r="D99" s="290" t="s">
        <v>1077</v>
      </c>
      <c r="E99" s="290" t="s">
        <v>123</v>
      </c>
      <c r="F99" s="374">
        <v>2</v>
      </c>
      <c r="G99" s="10"/>
      <c r="H99" s="10"/>
      <c r="I99" s="62"/>
      <c r="J99" s="62"/>
      <c r="K99" s="62"/>
      <c r="L99" s="80"/>
      <c r="M99" s="62"/>
      <c r="N99" s="62"/>
      <c r="O99" s="62"/>
      <c r="P99" s="62"/>
      <c r="Q99" s="80"/>
    </row>
    <row r="100" spans="1:17" s="45" customFormat="1" ht="27">
      <c r="A100" s="385">
        <v>74</v>
      </c>
      <c r="B100" s="386"/>
      <c r="C100" s="289" t="s">
        <v>1078</v>
      </c>
      <c r="D100" s="290" t="s">
        <v>1079</v>
      </c>
      <c r="E100" s="290" t="s">
        <v>123</v>
      </c>
      <c r="F100" s="374">
        <v>2</v>
      </c>
      <c r="G100" s="10"/>
      <c r="H100" s="10"/>
      <c r="I100" s="62"/>
      <c r="J100" s="62"/>
      <c r="K100" s="62"/>
      <c r="L100" s="80"/>
      <c r="M100" s="62"/>
      <c r="N100" s="62"/>
      <c r="O100" s="62"/>
      <c r="P100" s="62"/>
      <c r="Q100" s="80"/>
    </row>
    <row r="101" spans="1:17" s="45" customFormat="1" ht="13.5">
      <c r="A101" s="385">
        <v>75</v>
      </c>
      <c r="B101" s="386"/>
      <c r="C101" s="289" t="s">
        <v>1080</v>
      </c>
      <c r="D101" s="290" t="s">
        <v>1081</v>
      </c>
      <c r="E101" s="290" t="s">
        <v>123</v>
      </c>
      <c r="F101" s="374">
        <v>2</v>
      </c>
      <c r="G101" s="10"/>
      <c r="H101" s="10"/>
      <c r="I101" s="62"/>
      <c r="J101" s="62"/>
      <c r="K101" s="62"/>
      <c r="L101" s="80"/>
      <c r="M101" s="62"/>
      <c r="N101" s="62"/>
      <c r="O101" s="62"/>
      <c r="P101" s="62"/>
      <c r="Q101" s="80"/>
    </row>
    <row r="102" spans="1:17" s="45" customFormat="1" ht="13.5">
      <c r="A102" s="385"/>
      <c r="B102" s="386"/>
      <c r="C102" s="373" t="s">
        <v>1082</v>
      </c>
      <c r="D102" s="290"/>
      <c r="E102" s="290"/>
      <c r="F102" s="374"/>
      <c r="G102" s="10"/>
      <c r="H102" s="10"/>
      <c r="I102" s="62"/>
      <c r="J102" s="62"/>
      <c r="K102" s="62"/>
      <c r="L102" s="80"/>
      <c r="M102" s="62"/>
      <c r="N102" s="62"/>
      <c r="O102" s="62"/>
      <c r="P102" s="62"/>
      <c r="Q102" s="80"/>
    </row>
    <row r="103" spans="1:17" s="45" customFormat="1" ht="42" thickBot="1">
      <c r="A103" s="439">
        <v>76</v>
      </c>
      <c r="B103" s="440"/>
      <c r="C103" s="434" t="s">
        <v>1091</v>
      </c>
      <c r="E103" s="441" t="s">
        <v>123</v>
      </c>
      <c r="F103" s="442">
        <v>1</v>
      </c>
      <c r="G103" s="401"/>
      <c r="H103" s="401"/>
      <c r="I103" s="115"/>
      <c r="J103" s="115"/>
      <c r="K103" s="115"/>
      <c r="L103" s="114"/>
      <c r="M103" s="115"/>
      <c r="N103" s="115"/>
      <c r="O103" s="115"/>
      <c r="P103" s="115"/>
      <c r="Q103" s="114"/>
    </row>
    <row r="104" spans="1:17" ht="13.5" customHeight="1" thickBot="1">
      <c r="A104" s="689" t="s">
        <v>1097</v>
      </c>
      <c r="B104" s="689"/>
      <c r="C104" s="689"/>
      <c r="D104" s="689"/>
      <c r="E104" s="689"/>
      <c r="F104" s="689"/>
      <c r="G104" s="689"/>
      <c r="H104" s="689"/>
      <c r="I104" s="689"/>
      <c r="J104" s="689"/>
      <c r="K104" s="689"/>
      <c r="L104" s="421"/>
      <c r="M104" s="403"/>
      <c r="N104" s="403"/>
      <c r="O104" s="403"/>
      <c r="P104" s="403"/>
      <c r="Q104" s="403"/>
    </row>
    <row r="105" spans="1:16" ht="13.5">
      <c r="A105" s="425"/>
      <c r="B105" s="426"/>
      <c r="C105" s="426"/>
      <c r="D105" s="426"/>
      <c r="E105" s="154"/>
      <c r="F105" s="154"/>
      <c r="G105" s="154"/>
      <c r="H105" s="154"/>
      <c r="I105" s="154"/>
      <c r="J105" s="154"/>
      <c r="K105" s="154"/>
      <c r="L105" s="154"/>
      <c r="M105" s="154"/>
      <c r="N105" s="154"/>
      <c r="O105" s="154"/>
      <c r="P105" s="154"/>
    </row>
    <row r="106" spans="1:17" ht="12.75" customHeight="1">
      <c r="A106" s="699" t="s">
        <v>995</v>
      </c>
      <c r="B106" s="699"/>
      <c r="C106" s="699"/>
      <c r="D106" s="699"/>
      <c r="E106" s="699"/>
      <c r="F106" s="699"/>
      <c r="G106" s="699"/>
      <c r="H106" s="699"/>
      <c r="I106" s="699"/>
      <c r="J106" s="699"/>
      <c r="K106" s="699"/>
      <c r="L106" s="699"/>
      <c r="M106" s="699"/>
      <c r="N106" s="699"/>
      <c r="O106" s="699"/>
      <c r="P106" s="699"/>
      <c r="Q106" s="699"/>
    </row>
    <row r="107" spans="1:17" ht="12.75" customHeight="1">
      <c r="A107" s="699" t="s">
        <v>996</v>
      </c>
      <c r="B107" s="699"/>
      <c r="C107" s="699"/>
      <c r="D107" s="699"/>
      <c r="E107" s="699"/>
      <c r="F107" s="699"/>
      <c r="G107" s="699"/>
      <c r="H107" s="699"/>
      <c r="I107" s="699"/>
      <c r="J107" s="699"/>
      <c r="K107" s="699"/>
      <c r="L107" s="699"/>
      <c r="M107" s="699"/>
      <c r="N107" s="699"/>
      <c r="O107" s="699"/>
      <c r="P107" s="699"/>
      <c r="Q107" s="699"/>
    </row>
    <row r="108" spans="1:17" ht="13.5">
      <c r="A108" s="430" t="s">
        <v>1120</v>
      </c>
      <c r="B108" s="431"/>
      <c r="C108" s="431"/>
      <c r="D108" s="431"/>
      <c r="E108" s="431"/>
      <c r="F108" s="431"/>
      <c r="G108" s="431"/>
      <c r="H108" s="431"/>
      <c r="I108" s="431"/>
      <c r="J108" s="431"/>
      <c r="K108" s="432"/>
      <c r="L108" s="432"/>
      <c r="M108" s="432"/>
      <c r="N108" s="432"/>
      <c r="O108" s="432"/>
      <c r="P108" s="432"/>
      <c r="Q108" s="431"/>
    </row>
    <row r="109" spans="1:10" ht="13.5">
      <c r="A109" s="425"/>
      <c r="E109" s="22"/>
      <c r="F109" s="22"/>
      <c r="G109" s="22"/>
      <c r="H109" s="22"/>
      <c r="I109" s="22"/>
      <c r="J109" s="22"/>
    </row>
    <row r="110" spans="1:16" ht="15">
      <c r="A110" s="17" t="s">
        <v>31</v>
      </c>
      <c r="B110" s="679"/>
      <c r="C110" s="680"/>
      <c r="D110" s="680"/>
      <c r="E110" s="680"/>
      <c r="F110" s="680"/>
      <c r="G110" s="680"/>
      <c r="H110" s="680"/>
      <c r="I110" s="680"/>
      <c r="P110" s="22"/>
    </row>
    <row r="111" spans="1:16" ht="15">
      <c r="A111" s="18"/>
      <c r="B111" s="660" t="s">
        <v>32</v>
      </c>
      <c r="C111" s="660"/>
      <c r="D111" s="660"/>
      <c r="E111" s="660"/>
      <c r="F111" s="660"/>
      <c r="G111" s="660"/>
      <c r="H111" s="660"/>
      <c r="I111" s="660"/>
      <c r="P111" s="22"/>
    </row>
    <row r="112" spans="1:16" ht="13.5">
      <c r="A112"/>
      <c r="B112" s="1" t="s">
        <v>1102</v>
      </c>
      <c r="C112" s="1"/>
      <c r="D112" s="1"/>
      <c r="E112" s="1"/>
      <c r="F112" s="1"/>
      <c r="G112" s="1"/>
      <c r="H112" s="1"/>
      <c r="I112" s="1"/>
      <c r="P112" s="22"/>
    </row>
    <row r="113" spans="1:16" ht="13.5">
      <c r="A113" s="1"/>
      <c r="B113" s="1"/>
      <c r="C113" s="1"/>
      <c r="D113" s="1"/>
      <c r="E113" s="1"/>
      <c r="F113" s="1"/>
      <c r="G113" s="1"/>
      <c r="H113" s="1"/>
      <c r="I113" s="1"/>
      <c r="P113" s="22"/>
    </row>
    <row r="114" spans="1:17" ht="15">
      <c r="A114" s="14" t="s">
        <v>33</v>
      </c>
      <c r="B114" s="679"/>
      <c r="C114" s="680"/>
      <c r="D114" s="680"/>
      <c r="E114" s="680"/>
      <c r="F114" s="680"/>
      <c r="G114" s="680"/>
      <c r="H114" s="680"/>
      <c r="I114" s="680"/>
      <c r="P114" s="22"/>
      <c r="Q114" s="36"/>
    </row>
    <row r="115" spans="1:20" ht="13.5">
      <c r="A115" s="1"/>
      <c r="B115" s="660" t="s">
        <v>32</v>
      </c>
      <c r="C115" s="660"/>
      <c r="D115" s="660"/>
      <c r="E115" s="660"/>
      <c r="F115" s="660"/>
      <c r="G115" s="660"/>
      <c r="H115" s="660"/>
      <c r="I115" s="660"/>
      <c r="P115" s="22"/>
      <c r="Q115" s="36"/>
      <c r="R115" s="36"/>
      <c r="S115" s="36"/>
      <c r="T115" s="36"/>
    </row>
    <row r="116" spans="1:16" ht="13.5">
      <c r="A116" s="1"/>
      <c r="B116" s="395" t="s">
        <v>1101</v>
      </c>
      <c r="C116" s="176"/>
      <c r="D116" s="176"/>
      <c r="E116" s="176"/>
      <c r="F116" s="176"/>
      <c r="G116" s="176"/>
      <c r="H116" s="176"/>
      <c r="I116" s="176"/>
      <c r="P116" s="22"/>
    </row>
  </sheetData>
  <sheetProtection selectLockedCells="1" selectUnlockedCells="1"/>
  <mergeCells count="32">
    <mergeCell ref="I14:I16"/>
    <mergeCell ref="J14:J16"/>
    <mergeCell ref="M14:M16"/>
    <mergeCell ref="L14:L16"/>
    <mergeCell ref="G13:G16"/>
    <mergeCell ref="M13:Q13"/>
    <mergeCell ref="B115:I115"/>
    <mergeCell ref="B110:I110"/>
    <mergeCell ref="B111:I111"/>
    <mergeCell ref="B114:I114"/>
    <mergeCell ref="A106:Q106"/>
    <mergeCell ref="A107:Q107"/>
    <mergeCell ref="A8:B8"/>
    <mergeCell ref="A7:B7"/>
    <mergeCell ref="A13:A16"/>
    <mergeCell ref="P14:P16"/>
    <mergeCell ref="A104:K104"/>
    <mergeCell ref="B13:B16"/>
    <mergeCell ref="C17:D17"/>
    <mergeCell ref="N14:N16"/>
    <mergeCell ref="O14:O16"/>
    <mergeCell ref="I13:L13"/>
    <mergeCell ref="D13:D16"/>
    <mergeCell ref="K14:K16"/>
    <mergeCell ref="E13:E16"/>
    <mergeCell ref="H13:H16"/>
    <mergeCell ref="A2:Q2"/>
    <mergeCell ref="A3:Q3"/>
    <mergeCell ref="A4:Q4"/>
    <mergeCell ref="Q14:Q16"/>
    <mergeCell ref="F13:F16"/>
    <mergeCell ref="C13:C16"/>
  </mergeCells>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80"/>
</worksheet>
</file>

<file path=xl/worksheets/sheet3.xml><?xml version="1.0" encoding="utf-8"?>
<worksheet xmlns="http://schemas.openxmlformats.org/spreadsheetml/2006/main" xmlns:r="http://schemas.openxmlformats.org/officeDocument/2006/relationships">
  <dimension ref="A1:S37"/>
  <sheetViews>
    <sheetView zoomScaleSheetLayoutView="100" zoomScalePageLayoutView="0" workbookViewId="0" topLeftCell="A1">
      <selection activeCell="A1" sqref="A1"/>
    </sheetView>
  </sheetViews>
  <sheetFormatPr defaultColWidth="9.140625" defaultRowHeight="12.75"/>
  <cols>
    <col min="1" max="1" width="11.8515625" style="53" customWidth="1"/>
    <col min="2" max="2" width="5.421875" style="22" customWidth="1"/>
    <col min="3" max="3" width="57.140625" style="22" customWidth="1"/>
    <col min="4" max="4" width="7.140625" style="36" customWidth="1"/>
    <col min="5" max="15" width="8.42187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1148</v>
      </c>
      <c r="B2" s="690"/>
      <c r="C2" s="690"/>
      <c r="D2" s="690"/>
      <c r="E2" s="690"/>
      <c r="F2" s="690"/>
      <c r="G2" s="690"/>
      <c r="H2" s="690"/>
      <c r="I2" s="690"/>
      <c r="J2" s="690"/>
      <c r="K2" s="690"/>
      <c r="L2" s="690"/>
      <c r="M2" s="690"/>
      <c r="N2" s="690"/>
      <c r="O2" s="690"/>
      <c r="P2" s="150"/>
    </row>
    <row r="3" spans="1:16" ht="18">
      <c r="A3" s="691" t="str">
        <f>'[1]Kopsavilkums 1'!C19</f>
        <v>Būvlaukuma sagatavošana un uzturēšana</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5" ht="13.5">
      <c r="A5" s="19"/>
      <c r="B5" s="20"/>
      <c r="C5" s="20"/>
      <c r="D5" s="23"/>
      <c r="E5" s="23"/>
      <c r="F5" s="23"/>
      <c r="G5" s="23"/>
      <c r="H5" s="22"/>
      <c r="I5" s="22"/>
      <c r="J5" s="22"/>
      <c r="K5" s="22"/>
      <c r="L5" s="22"/>
      <c r="M5" s="22"/>
      <c r="N5" s="22"/>
      <c r="O5" s="22"/>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11.25" customHeight="1">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26"/>
      <c r="B12" s="27"/>
      <c r="C12" s="28"/>
      <c r="D12" s="28"/>
      <c r="E12" s="28"/>
      <c r="F12" s="28"/>
      <c r="G12" s="28"/>
      <c r="H12" s="20"/>
      <c r="I12" s="20"/>
      <c r="J12" s="20"/>
      <c r="K12" s="20"/>
      <c r="L12" s="20"/>
      <c r="M12" s="29"/>
      <c r="N12" s="22"/>
      <c r="O12" s="33"/>
      <c r="P12" s="32"/>
    </row>
    <row r="13" spans="1:16" ht="12.75" customHeight="1">
      <c r="A13" s="688" t="s">
        <v>1144</v>
      </c>
      <c r="B13" s="687" t="s">
        <v>1149</v>
      </c>
      <c r="C13" s="687" t="s">
        <v>1150</v>
      </c>
      <c r="D13" s="681" t="s">
        <v>1151</v>
      </c>
      <c r="E13" s="687" t="s">
        <v>1152</v>
      </c>
      <c r="F13" s="683" t="s">
        <v>593</v>
      </c>
      <c r="G13" s="683" t="s">
        <v>594</v>
      </c>
      <c r="H13" s="687" t="s">
        <v>793</v>
      </c>
      <c r="I13" s="687"/>
      <c r="J13" s="687"/>
      <c r="K13" s="687"/>
      <c r="L13" s="676" t="s">
        <v>795</v>
      </c>
      <c r="M13" s="677"/>
      <c r="N13" s="677"/>
      <c r="O13" s="677"/>
      <c r="P13" s="678"/>
    </row>
    <row r="14" spans="1:17" ht="13.5">
      <c r="A14" s="688"/>
      <c r="B14" s="687"/>
      <c r="C14" s="687"/>
      <c r="D14" s="681"/>
      <c r="E14" s="687"/>
      <c r="F14" s="684"/>
      <c r="G14" s="684"/>
      <c r="H14" s="681" t="s">
        <v>1153</v>
      </c>
      <c r="I14" s="681" t="s">
        <v>1154</v>
      </c>
      <c r="J14" s="681" t="s">
        <v>0</v>
      </c>
      <c r="K14" s="681" t="s">
        <v>1</v>
      </c>
      <c r="L14" s="683" t="s">
        <v>595</v>
      </c>
      <c r="M14" s="682" t="s">
        <v>1153</v>
      </c>
      <c r="N14" s="681" t="s">
        <v>1154</v>
      </c>
      <c r="O14" s="681" t="s">
        <v>0</v>
      </c>
      <c r="P14" s="681" t="s">
        <v>2</v>
      </c>
      <c r="Q14" s="5"/>
    </row>
    <row r="15" spans="1:17" ht="13.5">
      <c r="A15" s="688"/>
      <c r="B15" s="687"/>
      <c r="C15" s="687"/>
      <c r="D15" s="681"/>
      <c r="E15" s="687"/>
      <c r="F15" s="684"/>
      <c r="G15" s="684"/>
      <c r="H15" s="681"/>
      <c r="I15" s="681"/>
      <c r="J15" s="681"/>
      <c r="K15" s="681"/>
      <c r="L15" s="684"/>
      <c r="M15" s="682"/>
      <c r="N15" s="681"/>
      <c r="O15" s="681"/>
      <c r="P15" s="681"/>
      <c r="Q15" s="5"/>
    </row>
    <row r="16" spans="1:17" ht="13.5">
      <c r="A16" s="688"/>
      <c r="B16" s="687"/>
      <c r="C16" s="687"/>
      <c r="D16" s="681"/>
      <c r="E16" s="687"/>
      <c r="F16" s="685"/>
      <c r="G16" s="685"/>
      <c r="H16" s="681"/>
      <c r="I16" s="681"/>
      <c r="J16" s="681"/>
      <c r="K16" s="681"/>
      <c r="L16" s="685"/>
      <c r="M16" s="682"/>
      <c r="N16" s="681"/>
      <c r="O16" s="681"/>
      <c r="P16" s="681"/>
      <c r="Q16" s="5"/>
    </row>
    <row r="17" spans="1:16" s="36" customFormat="1" ht="13.5">
      <c r="A17" s="34">
        <v>1</v>
      </c>
      <c r="B17" s="34">
        <v>2</v>
      </c>
      <c r="C17" s="34">
        <v>3</v>
      </c>
      <c r="D17" s="34">
        <v>4</v>
      </c>
      <c r="E17" s="34">
        <v>5</v>
      </c>
      <c r="F17" s="34">
        <v>6</v>
      </c>
      <c r="G17" s="34">
        <v>7</v>
      </c>
      <c r="H17" s="34">
        <v>8</v>
      </c>
      <c r="I17" s="34">
        <v>9</v>
      </c>
      <c r="J17" s="34">
        <v>10</v>
      </c>
      <c r="K17" s="34">
        <v>11</v>
      </c>
      <c r="L17" s="34">
        <v>12</v>
      </c>
      <c r="M17" s="34">
        <v>13</v>
      </c>
      <c r="N17" s="34">
        <v>14</v>
      </c>
      <c r="O17" s="34">
        <v>15</v>
      </c>
      <c r="P17" s="34">
        <v>16</v>
      </c>
    </row>
    <row r="18" spans="1:16" s="39" customFormat="1" ht="12" customHeight="1">
      <c r="A18" s="82"/>
      <c r="B18" s="83"/>
      <c r="C18" s="84" t="str">
        <f>A3</f>
        <v>Būvlaukuma sagatavošana un uzturēšana</v>
      </c>
      <c r="D18" s="83"/>
      <c r="E18" s="83"/>
      <c r="F18" s="83"/>
      <c r="G18" s="83"/>
      <c r="H18" s="83"/>
      <c r="I18" s="83"/>
      <c r="J18" s="83"/>
      <c r="K18" s="83"/>
      <c r="L18" s="83"/>
      <c r="M18" s="83"/>
      <c r="N18" s="83"/>
      <c r="O18" s="83"/>
      <c r="P18" s="83"/>
    </row>
    <row r="19" spans="1:19" s="45" customFormat="1" ht="13.5">
      <c r="A19" s="37">
        <v>1</v>
      </c>
      <c r="B19" s="40"/>
      <c r="C19" s="41" t="s">
        <v>5</v>
      </c>
      <c r="D19" s="38" t="s">
        <v>6</v>
      </c>
      <c r="E19" s="256">
        <v>1</v>
      </c>
      <c r="F19" s="177"/>
      <c r="G19" s="177"/>
      <c r="H19" s="245"/>
      <c r="I19" s="245"/>
      <c r="J19" s="245"/>
      <c r="K19" s="43"/>
      <c r="L19" s="44"/>
      <c r="M19" s="44"/>
      <c r="N19" s="44"/>
      <c r="O19" s="44"/>
      <c r="P19" s="43"/>
      <c r="S19" s="46"/>
    </row>
    <row r="20" spans="1:19" s="236" customFormat="1" ht="13.5">
      <c r="A20" s="37">
        <v>2</v>
      </c>
      <c r="B20" s="40"/>
      <c r="C20" s="41" t="s">
        <v>700</v>
      </c>
      <c r="D20" s="38" t="s">
        <v>7</v>
      </c>
      <c r="E20" s="256">
        <v>12</v>
      </c>
      <c r="F20" s="177"/>
      <c r="G20" s="177"/>
      <c r="H20" s="245"/>
      <c r="I20" s="245"/>
      <c r="J20" s="245"/>
      <c r="K20" s="43"/>
      <c r="L20" s="44"/>
      <c r="M20" s="44"/>
      <c r="N20" s="44"/>
      <c r="O20" s="44"/>
      <c r="P20" s="43"/>
      <c r="Q20" s="45"/>
      <c r="S20" s="237"/>
    </row>
    <row r="21" spans="1:19" s="236" customFormat="1" ht="12.75" customHeight="1">
      <c r="A21" s="37">
        <v>3</v>
      </c>
      <c r="B21" s="40"/>
      <c r="C21" s="41" t="s">
        <v>699</v>
      </c>
      <c r="D21" s="38" t="s">
        <v>7</v>
      </c>
      <c r="E21" s="256">
        <v>12</v>
      </c>
      <c r="F21" s="177"/>
      <c r="G21" s="177"/>
      <c r="H21" s="245"/>
      <c r="I21" s="245"/>
      <c r="J21" s="245"/>
      <c r="K21" s="43"/>
      <c r="L21" s="44"/>
      <c r="M21" s="44"/>
      <c r="N21" s="44"/>
      <c r="O21" s="44"/>
      <c r="P21" s="43"/>
      <c r="Q21" s="45"/>
      <c r="S21" s="237"/>
    </row>
    <row r="22" spans="1:19" s="45" customFormat="1" ht="13.5">
      <c r="A22" s="37">
        <v>4</v>
      </c>
      <c r="B22" s="40"/>
      <c r="C22" s="47" t="s">
        <v>8</v>
      </c>
      <c r="D22" s="48" t="s">
        <v>6</v>
      </c>
      <c r="E22" s="256">
        <v>12</v>
      </c>
      <c r="F22" s="177"/>
      <c r="G22" s="177"/>
      <c r="H22" s="245"/>
      <c r="I22" s="245"/>
      <c r="J22" s="245"/>
      <c r="K22" s="43"/>
      <c r="L22" s="44"/>
      <c r="M22" s="44"/>
      <c r="N22" s="44"/>
      <c r="O22" s="44"/>
      <c r="P22" s="43"/>
      <c r="S22" s="46"/>
    </row>
    <row r="23" spans="1:19" s="45" customFormat="1" ht="13.5">
      <c r="A23" s="37">
        <v>5</v>
      </c>
      <c r="B23" s="40"/>
      <c r="C23" s="47" t="s">
        <v>701</v>
      </c>
      <c r="D23" s="48" t="s">
        <v>6</v>
      </c>
      <c r="E23" s="256">
        <v>1</v>
      </c>
      <c r="F23" s="177"/>
      <c r="G23" s="177"/>
      <c r="H23" s="245"/>
      <c r="I23" s="245"/>
      <c r="J23" s="245"/>
      <c r="K23" s="43"/>
      <c r="L23" s="44"/>
      <c r="M23" s="44"/>
      <c r="N23" s="44"/>
      <c r="O23" s="44"/>
      <c r="P23" s="43"/>
      <c r="S23" s="46"/>
    </row>
    <row r="24" spans="1:19" s="45" customFormat="1" ht="13.5">
      <c r="A24" s="37">
        <v>6</v>
      </c>
      <c r="B24" s="40"/>
      <c r="C24" s="47" t="s">
        <v>702</v>
      </c>
      <c r="D24" s="48" t="s">
        <v>7</v>
      </c>
      <c r="E24" s="256">
        <v>12</v>
      </c>
      <c r="F24" s="177"/>
      <c r="G24" s="177"/>
      <c r="H24" s="245"/>
      <c r="I24" s="245"/>
      <c r="J24" s="245"/>
      <c r="K24" s="43"/>
      <c r="L24" s="44"/>
      <c r="M24" s="44"/>
      <c r="N24" s="44"/>
      <c r="O24" s="44"/>
      <c r="P24" s="43"/>
      <c r="S24" s="46"/>
    </row>
    <row r="25" spans="1:19" s="45" customFormat="1" ht="13.5">
      <c r="A25" s="37">
        <v>7</v>
      </c>
      <c r="B25" s="40"/>
      <c r="C25" s="41" t="s">
        <v>236</v>
      </c>
      <c r="D25" s="38" t="s">
        <v>7</v>
      </c>
      <c r="E25" s="256">
        <v>12</v>
      </c>
      <c r="F25" s="177"/>
      <c r="G25" s="177"/>
      <c r="H25" s="245"/>
      <c r="I25" s="245"/>
      <c r="J25" s="245"/>
      <c r="K25" s="43"/>
      <c r="L25" s="44"/>
      <c r="M25" s="44"/>
      <c r="N25" s="44"/>
      <c r="O25" s="44"/>
      <c r="P25" s="43"/>
      <c r="S25" s="46"/>
    </row>
    <row r="26" spans="1:19" s="236" customFormat="1" ht="13.5">
      <c r="A26" s="37">
        <v>8</v>
      </c>
      <c r="B26" s="40"/>
      <c r="C26" s="246" t="s">
        <v>235</v>
      </c>
      <c r="D26" s="38" t="s">
        <v>7</v>
      </c>
      <c r="E26" s="256">
        <v>12</v>
      </c>
      <c r="F26" s="177"/>
      <c r="G26" s="177"/>
      <c r="H26" s="247"/>
      <c r="I26" s="247"/>
      <c r="J26" s="247"/>
      <c r="K26" s="110"/>
      <c r="L26" s="44"/>
      <c r="M26" s="111"/>
      <c r="N26" s="111"/>
      <c r="O26" s="111"/>
      <c r="P26" s="110"/>
      <c r="Q26" s="45"/>
      <c r="S26" s="237"/>
    </row>
    <row r="27" spans="1:19" s="236" customFormat="1" ht="13.5">
      <c r="A27" s="37">
        <v>9</v>
      </c>
      <c r="B27" s="40"/>
      <c r="C27" s="246" t="s">
        <v>705</v>
      </c>
      <c r="D27" s="248" t="s">
        <v>698</v>
      </c>
      <c r="E27" s="257">
        <v>12</v>
      </c>
      <c r="F27" s="177"/>
      <c r="G27" s="177"/>
      <c r="H27" s="247"/>
      <c r="I27" s="247"/>
      <c r="J27" s="247"/>
      <c r="K27" s="110"/>
      <c r="L27" s="44"/>
      <c r="M27" s="111"/>
      <c r="N27" s="111"/>
      <c r="O27" s="111"/>
      <c r="P27" s="110"/>
      <c r="Q27" s="45"/>
      <c r="S27" s="237"/>
    </row>
    <row r="28" spans="1:19" s="236" customFormat="1" ht="12.75" customHeight="1" thickBot="1">
      <c r="A28" s="278">
        <v>10</v>
      </c>
      <c r="B28" s="422"/>
      <c r="C28" s="246" t="s">
        <v>703</v>
      </c>
      <c r="D28" s="248" t="s">
        <v>11</v>
      </c>
      <c r="E28" s="257">
        <v>200</v>
      </c>
      <c r="F28" s="207"/>
      <c r="G28" s="207"/>
      <c r="H28" s="247"/>
      <c r="I28" s="247"/>
      <c r="J28" s="247"/>
      <c r="K28" s="110"/>
      <c r="L28" s="111"/>
      <c r="M28" s="111"/>
      <c r="N28" s="111"/>
      <c r="O28" s="111"/>
      <c r="P28" s="110"/>
      <c r="Q28" s="45"/>
      <c r="S28" s="237"/>
    </row>
    <row r="29" spans="1:16" ht="13.5" customHeight="1" thickBot="1">
      <c r="A29" s="689" t="s">
        <v>1097</v>
      </c>
      <c r="B29" s="689"/>
      <c r="C29" s="689"/>
      <c r="D29" s="689"/>
      <c r="E29" s="689"/>
      <c r="F29" s="689"/>
      <c r="G29" s="689"/>
      <c r="H29" s="689"/>
      <c r="I29" s="689"/>
      <c r="J29" s="689"/>
      <c r="K29" s="421"/>
      <c r="L29" s="403"/>
      <c r="M29" s="403"/>
      <c r="N29" s="403"/>
      <c r="O29" s="403"/>
      <c r="P29" s="403"/>
    </row>
    <row r="31" spans="1:9" ht="15">
      <c r="A31" s="17" t="s">
        <v>31</v>
      </c>
      <c r="B31" s="679"/>
      <c r="C31" s="680"/>
      <c r="D31" s="680"/>
      <c r="E31" s="680"/>
      <c r="F31" s="680"/>
      <c r="G31" s="680"/>
      <c r="H31" s="680"/>
      <c r="I31" s="680"/>
    </row>
    <row r="32" spans="1:9" ht="15">
      <c r="A32" s="18"/>
      <c r="B32" s="660" t="s">
        <v>32</v>
      </c>
      <c r="C32" s="660"/>
      <c r="D32" s="660"/>
      <c r="E32" s="660"/>
      <c r="F32" s="660"/>
      <c r="G32" s="660"/>
      <c r="H32" s="660"/>
      <c r="I32" s="660"/>
    </row>
    <row r="33" spans="1:9" ht="13.5">
      <c r="A33"/>
      <c r="B33" s="1" t="s">
        <v>1102</v>
      </c>
      <c r="C33" s="1"/>
      <c r="D33" s="1"/>
      <c r="E33" s="1"/>
      <c r="F33" s="1"/>
      <c r="G33" s="1"/>
      <c r="H33" s="1"/>
      <c r="I33" s="1"/>
    </row>
    <row r="34" spans="1:9" ht="13.5">
      <c r="A34" s="1"/>
      <c r="B34" s="1"/>
      <c r="C34" s="1"/>
      <c r="D34" s="1"/>
      <c r="E34" s="1"/>
      <c r="F34" s="1"/>
      <c r="G34" s="1"/>
      <c r="H34" s="1"/>
      <c r="I34" s="1"/>
    </row>
    <row r="35" spans="1:9" ht="15">
      <c r="A35" s="14" t="s">
        <v>33</v>
      </c>
      <c r="B35" s="679"/>
      <c r="C35" s="680"/>
      <c r="D35" s="680"/>
      <c r="E35" s="680"/>
      <c r="F35" s="680"/>
      <c r="G35" s="680"/>
      <c r="H35" s="680"/>
      <c r="I35" s="680"/>
    </row>
    <row r="36" spans="1:9" ht="13.5">
      <c r="A36" s="1"/>
      <c r="B36" s="660" t="s">
        <v>32</v>
      </c>
      <c r="C36" s="660"/>
      <c r="D36" s="660"/>
      <c r="E36" s="660"/>
      <c r="F36" s="660"/>
      <c r="G36" s="660"/>
      <c r="H36" s="660"/>
      <c r="I36" s="660"/>
    </row>
    <row r="37" spans="1:9" ht="13.5">
      <c r="A37" s="1"/>
      <c r="B37" s="395" t="s">
        <v>1101</v>
      </c>
      <c r="C37" s="176"/>
      <c r="D37" s="176"/>
      <c r="E37" s="176"/>
      <c r="F37" s="176"/>
      <c r="G37" s="176"/>
      <c r="H37" s="176"/>
      <c r="I37" s="176"/>
    </row>
  </sheetData>
  <sheetProtection selectLockedCells="1" selectUnlockedCells="1"/>
  <mergeCells count="28">
    <mergeCell ref="P14:P16"/>
    <mergeCell ref="B13:B16"/>
    <mergeCell ref="A2:O2"/>
    <mergeCell ref="A3:O3"/>
    <mergeCell ref="A4:O4"/>
    <mergeCell ref="H14:H16"/>
    <mergeCell ref="I14:I16"/>
    <mergeCell ref="J14:J16"/>
    <mergeCell ref="K14:K16"/>
    <mergeCell ref="A7:B7"/>
    <mergeCell ref="A8:B8"/>
    <mergeCell ref="H13:K13"/>
    <mergeCell ref="B31:I31"/>
    <mergeCell ref="C13:C16"/>
    <mergeCell ref="D13:D16"/>
    <mergeCell ref="E13:E16"/>
    <mergeCell ref="A13:A16"/>
    <mergeCell ref="A29:J29"/>
    <mergeCell ref="L13:P13"/>
    <mergeCell ref="B32:I32"/>
    <mergeCell ref="B35:I35"/>
    <mergeCell ref="B36:I36"/>
    <mergeCell ref="N14:N16"/>
    <mergeCell ref="M14:M16"/>
    <mergeCell ref="F13:F16"/>
    <mergeCell ref="G13:G16"/>
    <mergeCell ref="L14:L16"/>
    <mergeCell ref="O14:O16"/>
  </mergeCells>
  <printOptions horizontalCentered="1"/>
  <pageMargins left="0.15748031496062992" right="0.15748031496062992" top="0.7874015748031497" bottom="0.3937007874015748" header="0.5118110236220472" footer="0.5118110236220472"/>
  <pageSetup firstPageNumber="46" useFirstPageNumber="1"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R51"/>
  <sheetViews>
    <sheetView zoomScaleSheetLayoutView="100" zoomScalePageLayoutView="0" workbookViewId="0" topLeftCell="A1">
      <selection activeCell="A1" sqref="A1"/>
    </sheetView>
  </sheetViews>
  <sheetFormatPr defaultColWidth="9.140625" defaultRowHeight="12.75"/>
  <cols>
    <col min="1" max="1" width="11.00390625" style="22" customWidth="1"/>
    <col min="2" max="2" width="6.421875" style="22" customWidth="1"/>
    <col min="3" max="3" width="57.00390625" style="22" customWidth="1"/>
    <col min="4" max="4" width="7.140625" style="36" customWidth="1"/>
    <col min="5" max="16" width="8.421875" style="36" customWidth="1"/>
    <col min="17" max="16384" width="9.140625" style="22" customWidth="1"/>
  </cols>
  <sheetData>
    <row r="1" spans="1:16" ht="13.5">
      <c r="A1" s="20"/>
      <c r="B1" s="20"/>
      <c r="C1" s="21"/>
      <c r="D1" s="20"/>
      <c r="E1" s="20"/>
      <c r="F1" s="20"/>
      <c r="G1" s="20"/>
      <c r="H1" s="20"/>
      <c r="I1" s="22"/>
      <c r="J1" s="22"/>
      <c r="K1" s="22"/>
      <c r="L1" s="22"/>
      <c r="M1" s="22"/>
      <c r="N1" s="22"/>
      <c r="O1" s="22"/>
      <c r="P1" s="22"/>
    </row>
    <row r="2" spans="1:16" ht="18">
      <c r="A2" s="690" t="s">
        <v>10</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2.75" customHeight="1">
      <c r="A5" s="124"/>
      <c r="B5" s="124"/>
      <c r="C5" s="124"/>
      <c r="D5" s="124"/>
      <c r="E5" s="124"/>
      <c r="F5" s="124"/>
      <c r="G5" s="124"/>
      <c r="H5" s="124"/>
      <c r="I5" s="124"/>
      <c r="J5" s="124"/>
      <c r="K5" s="124"/>
      <c r="L5" s="124"/>
      <c r="M5" s="124"/>
      <c r="N5" s="124"/>
      <c r="O5" s="124"/>
      <c r="P5" s="124"/>
    </row>
    <row r="6" spans="1:16" ht="12.75" customHeight="1">
      <c r="A6" s="394" t="s">
        <v>1098</v>
      </c>
      <c r="B6" s="20"/>
      <c r="C6" s="396" t="s">
        <v>229</v>
      </c>
      <c r="D6" s="23"/>
      <c r="E6" s="23"/>
      <c r="F6" s="23"/>
      <c r="G6" s="23"/>
      <c r="H6" s="22"/>
      <c r="I6" s="22"/>
      <c r="J6" s="22"/>
      <c r="K6" s="22"/>
      <c r="L6" s="22"/>
      <c r="M6" s="22"/>
      <c r="N6" s="22"/>
      <c r="O6" s="22"/>
      <c r="P6" s="22"/>
    </row>
    <row r="7" spans="1:7" s="25" customFormat="1" ht="12.75" customHeight="1">
      <c r="A7" s="686" t="s">
        <v>1142</v>
      </c>
      <c r="B7" s="686"/>
      <c r="C7" s="148" t="s">
        <v>1104</v>
      </c>
      <c r="D7" s="24"/>
      <c r="E7" s="24"/>
      <c r="F7" s="24"/>
      <c r="G7" s="24"/>
    </row>
    <row r="8" spans="1:7" s="25" customFormat="1" ht="12.75" customHeight="1">
      <c r="A8" s="686" t="s">
        <v>1143</v>
      </c>
      <c r="B8" s="686"/>
      <c r="C8" s="149" t="s">
        <v>230</v>
      </c>
      <c r="D8" s="24"/>
      <c r="E8" s="24"/>
      <c r="F8" s="24"/>
      <c r="G8" s="24"/>
    </row>
    <row r="9" spans="1:16" ht="12.75" customHeight="1">
      <c r="A9" s="296" t="s">
        <v>1103</v>
      </c>
      <c r="B9" s="147"/>
      <c r="C9" s="149"/>
      <c r="D9" s="28"/>
      <c r="E9" s="28"/>
      <c r="F9" s="28"/>
      <c r="G9" s="28"/>
      <c r="H9" s="20"/>
      <c r="I9" s="20"/>
      <c r="J9" s="20"/>
      <c r="K9" s="20"/>
      <c r="L9" s="20"/>
      <c r="M9" s="29"/>
      <c r="N9" s="20"/>
      <c r="O9" s="30"/>
      <c r="P9" s="22"/>
    </row>
    <row r="10" spans="1:16" ht="12.75" customHeight="1">
      <c r="A10" s="146"/>
      <c r="B10" s="147"/>
      <c r="C10" s="254"/>
      <c r="D10" s="28"/>
      <c r="E10" s="28"/>
      <c r="F10" s="28"/>
      <c r="G10" s="28"/>
      <c r="H10" s="20"/>
      <c r="I10" s="20"/>
      <c r="J10" s="20"/>
      <c r="K10" s="20"/>
      <c r="L10" s="20"/>
      <c r="M10" s="29"/>
      <c r="N10" s="20"/>
      <c r="O10" s="30"/>
      <c r="P10" s="22"/>
    </row>
    <row r="11" spans="1:16" ht="12.75" customHeight="1">
      <c r="A11" s="392" t="s">
        <v>1099</v>
      </c>
      <c r="B11" s="31"/>
      <c r="C11" s="254"/>
      <c r="D11" s="28"/>
      <c r="E11" s="28"/>
      <c r="F11" s="28"/>
      <c r="G11" s="28"/>
      <c r="H11" s="20"/>
      <c r="I11" s="20"/>
      <c r="J11" s="20"/>
      <c r="K11" s="20"/>
      <c r="L11" s="20"/>
      <c r="M11" s="29"/>
      <c r="N11" s="22"/>
      <c r="O11" s="32"/>
      <c r="P11" s="393" t="s">
        <v>1100</v>
      </c>
    </row>
    <row r="12" spans="1:16" ht="12.75" customHeight="1">
      <c r="A12" s="392"/>
      <c r="B12" s="31"/>
      <c r="C12" s="254"/>
      <c r="D12" s="28"/>
      <c r="E12" s="28"/>
      <c r="F12" s="28"/>
      <c r="G12" s="28"/>
      <c r="H12" s="20"/>
      <c r="I12" s="20"/>
      <c r="J12" s="20"/>
      <c r="K12" s="20"/>
      <c r="L12" s="20"/>
      <c r="M12" s="29"/>
      <c r="N12" s="22"/>
      <c r="O12" s="32"/>
      <c r="P12" s="393"/>
    </row>
    <row r="13" spans="1:16" ht="12.75" customHeight="1">
      <c r="A13" s="688" t="s">
        <v>1144</v>
      </c>
      <c r="B13" s="687" t="s">
        <v>1149</v>
      </c>
      <c r="C13" s="687" t="s">
        <v>1150</v>
      </c>
      <c r="D13" s="681" t="s">
        <v>1151</v>
      </c>
      <c r="E13" s="687" t="s">
        <v>1152</v>
      </c>
      <c r="F13" s="683" t="s">
        <v>593</v>
      </c>
      <c r="G13" s="683" t="s">
        <v>678</v>
      </c>
      <c r="H13" s="687" t="s">
        <v>793</v>
      </c>
      <c r="I13" s="687"/>
      <c r="J13" s="687"/>
      <c r="K13" s="698"/>
      <c r="L13" s="676" t="s">
        <v>795</v>
      </c>
      <c r="M13" s="677"/>
      <c r="N13" s="677"/>
      <c r="O13" s="677"/>
      <c r="P13" s="678"/>
    </row>
    <row r="14" spans="1:17" ht="20.25" customHeight="1">
      <c r="A14" s="688"/>
      <c r="B14" s="687"/>
      <c r="C14" s="687"/>
      <c r="D14" s="681"/>
      <c r="E14" s="687"/>
      <c r="F14" s="684"/>
      <c r="G14" s="684"/>
      <c r="H14" s="681" t="s">
        <v>1153</v>
      </c>
      <c r="I14" s="681" t="s">
        <v>1154</v>
      </c>
      <c r="J14" s="681" t="s">
        <v>0</v>
      </c>
      <c r="K14" s="681" t="s">
        <v>1</v>
      </c>
      <c r="L14" s="694" t="s">
        <v>595</v>
      </c>
      <c r="M14" s="697" t="s">
        <v>1153</v>
      </c>
      <c r="N14" s="685" t="s">
        <v>1154</v>
      </c>
      <c r="O14" s="685" t="s">
        <v>0</v>
      </c>
      <c r="P14" s="685" t="s">
        <v>2</v>
      </c>
      <c r="Q14" s="5"/>
    </row>
    <row r="15" spans="1:17" ht="20.25" customHeight="1">
      <c r="A15" s="688"/>
      <c r="B15" s="687"/>
      <c r="C15" s="687"/>
      <c r="D15" s="681"/>
      <c r="E15" s="687"/>
      <c r="F15" s="684"/>
      <c r="G15" s="684"/>
      <c r="H15" s="681"/>
      <c r="I15" s="681"/>
      <c r="J15" s="681"/>
      <c r="K15" s="681"/>
      <c r="L15" s="695"/>
      <c r="M15" s="682"/>
      <c r="N15" s="681"/>
      <c r="O15" s="681"/>
      <c r="P15" s="681"/>
      <c r="Q15" s="5"/>
    </row>
    <row r="16" spans="1:17" ht="12.75" customHeight="1" hidden="1">
      <c r="A16" s="688"/>
      <c r="B16" s="687"/>
      <c r="C16" s="687"/>
      <c r="D16" s="681"/>
      <c r="E16" s="687"/>
      <c r="F16" s="685"/>
      <c r="G16" s="685"/>
      <c r="H16" s="681"/>
      <c r="I16" s="681"/>
      <c r="J16" s="681"/>
      <c r="K16" s="681"/>
      <c r="L16" s="696"/>
      <c r="M16" s="682"/>
      <c r="N16" s="681"/>
      <c r="O16" s="681"/>
      <c r="P16" s="681"/>
      <c r="Q16" s="5"/>
    </row>
    <row r="17" spans="1:16" s="36" customFormat="1" ht="13.5">
      <c r="A17" s="54">
        <v>1</v>
      </c>
      <c r="B17" s="54">
        <v>2</v>
      </c>
      <c r="C17" s="54">
        <v>3</v>
      </c>
      <c r="D17" s="54">
        <v>4</v>
      </c>
      <c r="E17" s="54">
        <v>5</v>
      </c>
      <c r="F17" s="54">
        <v>6</v>
      </c>
      <c r="G17" s="54">
        <v>7</v>
      </c>
      <c r="H17" s="54">
        <v>8</v>
      </c>
      <c r="I17" s="54">
        <v>9</v>
      </c>
      <c r="J17" s="54">
        <v>10</v>
      </c>
      <c r="K17" s="54">
        <v>11</v>
      </c>
      <c r="L17" s="54">
        <v>12</v>
      </c>
      <c r="M17" s="54">
        <v>13</v>
      </c>
      <c r="N17" s="54">
        <v>14</v>
      </c>
      <c r="O17" s="54">
        <v>15</v>
      </c>
      <c r="P17" s="54">
        <v>16</v>
      </c>
    </row>
    <row r="18" spans="1:16" s="39" customFormat="1" ht="12" customHeight="1">
      <c r="A18" s="85"/>
      <c r="B18" s="85"/>
      <c r="C18" s="86" t="e">
        <f>A3</f>
        <v>#REF!</v>
      </c>
      <c r="D18" s="85"/>
      <c r="E18" s="85"/>
      <c r="F18" s="85"/>
      <c r="G18" s="85"/>
      <c r="H18" s="85"/>
      <c r="I18" s="85"/>
      <c r="J18" s="85"/>
      <c r="K18" s="85"/>
      <c r="L18" s="85"/>
      <c r="M18" s="85"/>
      <c r="N18" s="85"/>
      <c r="O18" s="85"/>
      <c r="P18" s="85"/>
    </row>
    <row r="19" spans="1:16" s="39" customFormat="1" ht="12" customHeight="1">
      <c r="A19" s="56" t="s">
        <v>1145</v>
      </c>
      <c r="B19" s="57"/>
      <c r="C19" s="58" t="s">
        <v>796</v>
      </c>
      <c r="D19" s="55" t="s">
        <v>9</v>
      </c>
      <c r="E19" s="255">
        <v>90</v>
      </c>
      <c r="F19" s="177"/>
      <c r="G19" s="177"/>
      <c r="H19" s="62"/>
      <c r="I19" s="62"/>
      <c r="J19" s="62"/>
      <c r="K19" s="80"/>
      <c r="L19" s="62"/>
      <c r="M19" s="62"/>
      <c r="N19" s="62"/>
      <c r="O19" s="62"/>
      <c r="P19" s="80"/>
    </row>
    <row r="20" spans="1:16" s="39" customFormat="1" ht="12" customHeight="1">
      <c r="A20" s="56" t="s">
        <v>1146</v>
      </c>
      <c r="B20" s="57"/>
      <c r="C20" s="58" t="s">
        <v>706</v>
      </c>
      <c r="D20" s="55" t="s">
        <v>9</v>
      </c>
      <c r="E20" s="255">
        <v>90</v>
      </c>
      <c r="F20" s="177"/>
      <c r="G20" s="177"/>
      <c r="H20" s="62"/>
      <c r="I20" s="62"/>
      <c r="J20" s="62"/>
      <c r="K20" s="80"/>
      <c r="L20" s="62"/>
      <c r="M20" s="62"/>
      <c r="N20" s="62"/>
      <c r="O20" s="62"/>
      <c r="P20" s="80"/>
    </row>
    <row r="21" spans="1:16" s="39" customFormat="1" ht="12" customHeight="1">
      <c r="A21" s="56" t="s">
        <v>1147</v>
      </c>
      <c r="B21" s="57"/>
      <c r="C21" s="107" t="s">
        <v>51</v>
      </c>
      <c r="D21" s="55" t="s">
        <v>16</v>
      </c>
      <c r="E21" s="255">
        <v>410</v>
      </c>
      <c r="F21" s="177"/>
      <c r="G21" s="177"/>
      <c r="H21" s="62"/>
      <c r="I21" s="62"/>
      <c r="J21" s="62"/>
      <c r="K21" s="80"/>
      <c r="L21" s="62"/>
      <c r="M21" s="62"/>
      <c r="N21" s="62"/>
      <c r="O21" s="62"/>
      <c r="P21" s="80"/>
    </row>
    <row r="22" spans="1:16" s="39" customFormat="1" ht="12" customHeight="1">
      <c r="A22" s="56" t="s">
        <v>562</v>
      </c>
      <c r="B22" s="57"/>
      <c r="C22" s="107" t="s">
        <v>567</v>
      </c>
      <c r="D22" s="55" t="s">
        <v>14</v>
      </c>
      <c r="E22" s="258">
        <v>0.385</v>
      </c>
      <c r="F22" s="177"/>
      <c r="G22" s="177"/>
      <c r="H22" s="62"/>
      <c r="I22" s="62"/>
      <c r="J22" s="62"/>
      <c r="K22" s="80"/>
      <c r="L22" s="62"/>
      <c r="M22" s="62"/>
      <c r="N22" s="62"/>
      <c r="O22" s="62"/>
      <c r="P22" s="80"/>
    </row>
    <row r="23" spans="1:16" s="39" customFormat="1" ht="12" customHeight="1">
      <c r="A23" s="56"/>
      <c r="B23" s="57"/>
      <c r="C23" s="107" t="s">
        <v>1118</v>
      </c>
      <c r="D23" s="55" t="s">
        <v>9</v>
      </c>
      <c r="E23" s="255">
        <v>90</v>
      </c>
      <c r="F23" s="177"/>
      <c r="G23" s="177"/>
      <c r="H23" s="62"/>
      <c r="I23" s="62"/>
      <c r="J23" s="62"/>
      <c r="K23" s="80"/>
      <c r="L23" s="62"/>
      <c r="M23" s="62"/>
      <c r="N23" s="62"/>
      <c r="O23" s="62"/>
      <c r="P23" s="80"/>
    </row>
    <row r="24" spans="1:16" s="39" customFormat="1" ht="12" customHeight="1">
      <c r="A24" s="56" t="s">
        <v>304</v>
      </c>
      <c r="B24" s="57"/>
      <c r="C24" s="58" t="s">
        <v>48</v>
      </c>
      <c r="D24" s="55" t="s">
        <v>9</v>
      </c>
      <c r="E24" s="255">
        <v>68</v>
      </c>
      <c r="F24" s="177"/>
      <c r="G24" s="177"/>
      <c r="H24" s="62"/>
      <c r="I24" s="62"/>
      <c r="J24" s="62"/>
      <c r="K24" s="80"/>
      <c r="L24" s="62"/>
      <c r="M24" s="62"/>
      <c r="N24" s="62"/>
      <c r="O24" s="62"/>
      <c r="P24" s="80"/>
    </row>
    <row r="25" spans="1:16" s="39" customFormat="1" ht="12" customHeight="1">
      <c r="A25" s="56" t="s">
        <v>303</v>
      </c>
      <c r="B25" s="57"/>
      <c r="C25" s="107" t="s">
        <v>53</v>
      </c>
      <c r="D25" s="55" t="s">
        <v>55</v>
      </c>
      <c r="E25" s="255">
        <v>14</v>
      </c>
      <c r="F25" s="177"/>
      <c r="G25" s="177"/>
      <c r="H25" s="62"/>
      <c r="I25" s="62"/>
      <c r="J25" s="62"/>
      <c r="K25" s="80"/>
      <c r="L25" s="62"/>
      <c r="M25" s="62"/>
      <c r="N25" s="62"/>
      <c r="O25" s="62"/>
      <c r="P25" s="80"/>
    </row>
    <row r="26" spans="1:16" s="39" customFormat="1" ht="12" customHeight="1">
      <c r="A26" s="56" t="s">
        <v>47</v>
      </c>
      <c r="B26" s="57"/>
      <c r="C26" s="107" t="s">
        <v>52</v>
      </c>
      <c r="D26" s="55" t="s">
        <v>16</v>
      </c>
      <c r="E26" s="255">
        <v>408</v>
      </c>
      <c r="F26" s="177"/>
      <c r="G26" s="177"/>
      <c r="H26" s="62"/>
      <c r="I26" s="62"/>
      <c r="J26" s="62"/>
      <c r="K26" s="80"/>
      <c r="L26" s="62"/>
      <c r="M26" s="62"/>
      <c r="N26" s="62"/>
      <c r="O26" s="62"/>
      <c r="P26" s="80"/>
    </row>
    <row r="27" spans="1:16" s="39" customFormat="1" ht="12" customHeight="1">
      <c r="A27" s="56" t="s">
        <v>563</v>
      </c>
      <c r="B27" s="57"/>
      <c r="C27" s="107" t="s">
        <v>54</v>
      </c>
      <c r="D27" s="55" t="s">
        <v>9</v>
      </c>
      <c r="E27" s="255">
        <v>75</v>
      </c>
      <c r="F27" s="177"/>
      <c r="G27" s="177"/>
      <c r="H27" s="62"/>
      <c r="I27" s="62"/>
      <c r="J27" s="62"/>
      <c r="K27" s="80"/>
      <c r="L27" s="62"/>
      <c r="M27" s="62"/>
      <c r="N27" s="62"/>
      <c r="O27" s="62"/>
      <c r="P27" s="80"/>
    </row>
    <row r="28" spans="1:16" s="39" customFormat="1" ht="12" customHeight="1">
      <c r="A28" s="56" t="s">
        <v>564</v>
      </c>
      <c r="B28" s="57"/>
      <c r="C28" s="58" t="s">
        <v>49</v>
      </c>
      <c r="D28" s="55" t="s">
        <v>9</v>
      </c>
      <c r="E28" s="255">
        <v>16</v>
      </c>
      <c r="F28" s="177"/>
      <c r="G28" s="177"/>
      <c r="H28" s="62"/>
      <c r="I28" s="62"/>
      <c r="J28" s="62"/>
      <c r="K28" s="80"/>
      <c r="L28" s="62"/>
      <c r="M28" s="62"/>
      <c r="N28" s="62"/>
      <c r="O28" s="62"/>
      <c r="P28" s="80"/>
    </row>
    <row r="29" spans="1:16" s="39" customFormat="1" ht="12" customHeight="1">
      <c r="A29" s="56" t="s">
        <v>302</v>
      </c>
      <c r="B29" s="57"/>
      <c r="C29" s="107" t="s">
        <v>56</v>
      </c>
      <c r="D29" s="55" t="s">
        <v>55</v>
      </c>
      <c r="E29" s="255">
        <v>3</v>
      </c>
      <c r="F29" s="177"/>
      <c r="G29" s="177"/>
      <c r="H29" s="62"/>
      <c r="I29" s="62"/>
      <c r="J29" s="62"/>
      <c r="K29" s="80"/>
      <c r="L29" s="62"/>
      <c r="M29" s="62"/>
      <c r="N29" s="62"/>
      <c r="O29" s="62"/>
      <c r="P29" s="80"/>
    </row>
    <row r="30" spans="1:16" s="39" customFormat="1" ht="12" customHeight="1">
      <c r="A30" s="56" t="s">
        <v>565</v>
      </c>
      <c r="B30" s="57"/>
      <c r="C30" s="107" t="s">
        <v>797</v>
      </c>
      <c r="D30" s="55" t="s">
        <v>16</v>
      </c>
      <c r="E30" s="255">
        <v>192</v>
      </c>
      <c r="F30" s="177"/>
      <c r="G30" s="177"/>
      <c r="H30" s="62"/>
      <c r="I30" s="62"/>
      <c r="J30" s="62"/>
      <c r="K30" s="80"/>
      <c r="L30" s="62"/>
      <c r="M30" s="62"/>
      <c r="N30" s="62"/>
      <c r="O30" s="62"/>
      <c r="P30" s="80"/>
    </row>
    <row r="31" spans="1:18" s="45" customFormat="1" ht="13.5">
      <c r="A31" s="56" t="s">
        <v>566</v>
      </c>
      <c r="B31" s="57"/>
      <c r="C31" s="58" t="s">
        <v>50</v>
      </c>
      <c r="D31" s="59" t="s">
        <v>3</v>
      </c>
      <c r="E31" s="255">
        <v>950</v>
      </c>
      <c r="F31" s="177"/>
      <c r="G31" s="177"/>
      <c r="H31" s="62"/>
      <c r="I31" s="62"/>
      <c r="J31" s="62"/>
      <c r="K31" s="80"/>
      <c r="L31" s="62"/>
      <c r="M31" s="62"/>
      <c r="N31" s="62"/>
      <c r="O31" s="62"/>
      <c r="P31" s="80"/>
      <c r="R31" s="39"/>
    </row>
    <row r="32" spans="1:18" s="45" customFormat="1" ht="13.5">
      <c r="A32" s="56" t="s">
        <v>664</v>
      </c>
      <c r="B32" s="57"/>
      <c r="C32" s="58" t="s">
        <v>667</v>
      </c>
      <c r="D32" s="59" t="s">
        <v>11</v>
      </c>
      <c r="E32" s="255">
        <v>50</v>
      </c>
      <c r="F32" s="177"/>
      <c r="G32" s="177"/>
      <c r="H32" s="62"/>
      <c r="I32" s="62"/>
      <c r="J32" s="62"/>
      <c r="K32" s="80"/>
      <c r="L32" s="62"/>
      <c r="M32" s="62"/>
      <c r="N32" s="62"/>
      <c r="O32" s="62"/>
      <c r="P32" s="80"/>
      <c r="R32" s="39"/>
    </row>
    <row r="33" spans="1:18" s="45" customFormat="1" ht="13.5">
      <c r="A33" s="56" t="s">
        <v>665</v>
      </c>
      <c r="B33" s="57"/>
      <c r="C33" s="58" t="s">
        <v>675</v>
      </c>
      <c r="D33" s="59" t="s">
        <v>11</v>
      </c>
      <c r="E33" s="255">
        <v>300</v>
      </c>
      <c r="F33" s="177"/>
      <c r="G33" s="177"/>
      <c r="H33" s="62"/>
      <c r="I33" s="62"/>
      <c r="J33" s="62"/>
      <c r="K33" s="80"/>
      <c r="L33" s="62"/>
      <c r="M33" s="62"/>
      <c r="N33" s="62"/>
      <c r="O33" s="62"/>
      <c r="P33" s="80"/>
      <c r="R33" s="39"/>
    </row>
    <row r="34" spans="1:18" s="45" customFormat="1" ht="13.5">
      <c r="A34" s="56" t="s">
        <v>666</v>
      </c>
      <c r="B34" s="57"/>
      <c r="C34" s="58" t="s">
        <v>676</v>
      </c>
      <c r="D34" s="59" t="s">
        <v>11</v>
      </c>
      <c r="E34" s="255">
        <v>100</v>
      </c>
      <c r="F34" s="177"/>
      <c r="G34" s="177"/>
      <c r="H34" s="62"/>
      <c r="I34" s="62"/>
      <c r="J34" s="62"/>
      <c r="K34" s="80"/>
      <c r="L34" s="62"/>
      <c r="M34" s="62"/>
      <c r="N34" s="62"/>
      <c r="O34" s="62"/>
      <c r="P34" s="80"/>
      <c r="R34" s="39"/>
    </row>
    <row r="35" spans="1:18" s="45" customFormat="1" ht="13.5">
      <c r="A35" s="56" t="s">
        <v>668</v>
      </c>
      <c r="B35" s="57"/>
      <c r="C35" s="58" t="s">
        <v>673</v>
      </c>
      <c r="D35" s="59" t="s">
        <v>11</v>
      </c>
      <c r="E35" s="255">
        <v>150</v>
      </c>
      <c r="F35" s="177"/>
      <c r="G35" s="177"/>
      <c r="H35" s="62"/>
      <c r="I35" s="62"/>
      <c r="J35" s="62"/>
      <c r="K35" s="80"/>
      <c r="L35" s="62"/>
      <c r="M35" s="62"/>
      <c r="N35" s="62"/>
      <c r="O35" s="62"/>
      <c r="P35" s="80"/>
      <c r="R35" s="39"/>
    </row>
    <row r="36" spans="1:18" s="45" customFormat="1" ht="13.5">
      <c r="A36" s="56" t="s">
        <v>669</v>
      </c>
      <c r="B36" s="57"/>
      <c r="C36" s="58" t="s">
        <v>677</v>
      </c>
      <c r="D36" s="59" t="s">
        <v>11</v>
      </c>
      <c r="E36" s="255">
        <v>50</v>
      </c>
      <c r="F36" s="177"/>
      <c r="G36" s="177"/>
      <c r="H36" s="62"/>
      <c r="I36" s="62"/>
      <c r="J36" s="62"/>
      <c r="K36" s="80"/>
      <c r="L36" s="62"/>
      <c r="M36" s="62"/>
      <c r="N36" s="62"/>
      <c r="O36" s="62"/>
      <c r="P36" s="80"/>
      <c r="R36" s="39"/>
    </row>
    <row r="37" spans="1:18" s="45" customFormat="1" ht="13.5">
      <c r="A37" s="56" t="s">
        <v>670</v>
      </c>
      <c r="B37" s="57"/>
      <c r="C37" s="58" t="s">
        <v>679</v>
      </c>
      <c r="D37" s="59" t="s">
        <v>11</v>
      </c>
      <c r="E37" s="255">
        <v>50</v>
      </c>
      <c r="F37" s="177"/>
      <c r="G37" s="177"/>
      <c r="H37" s="62"/>
      <c r="I37" s="62"/>
      <c r="J37" s="62"/>
      <c r="K37" s="80"/>
      <c r="L37" s="62"/>
      <c r="M37" s="62"/>
      <c r="N37" s="62"/>
      <c r="O37" s="62"/>
      <c r="P37" s="80"/>
      <c r="R37" s="39"/>
    </row>
    <row r="38" spans="1:18" s="45" customFormat="1" ht="13.5">
      <c r="A38" s="56" t="s">
        <v>671</v>
      </c>
      <c r="B38" s="57"/>
      <c r="C38" s="58" t="s">
        <v>674</v>
      </c>
      <c r="D38" s="59" t="s">
        <v>11</v>
      </c>
      <c r="E38" s="255">
        <v>100</v>
      </c>
      <c r="F38" s="177"/>
      <c r="G38" s="177"/>
      <c r="H38" s="62"/>
      <c r="I38" s="62"/>
      <c r="J38" s="62"/>
      <c r="K38" s="80"/>
      <c r="L38" s="62"/>
      <c r="M38" s="62"/>
      <c r="N38" s="62"/>
      <c r="O38" s="62"/>
      <c r="P38" s="80"/>
      <c r="R38" s="39"/>
    </row>
    <row r="39" spans="1:18" s="45" customFormat="1" ht="14.25" thickBot="1">
      <c r="A39" s="416" t="s">
        <v>672</v>
      </c>
      <c r="B39" s="173"/>
      <c r="C39" s="417" t="s">
        <v>680</v>
      </c>
      <c r="D39" s="308" t="s">
        <v>11</v>
      </c>
      <c r="E39" s="320">
        <v>1040</v>
      </c>
      <c r="F39" s="207"/>
      <c r="G39" s="207"/>
      <c r="H39" s="115"/>
      <c r="I39" s="115"/>
      <c r="J39" s="115"/>
      <c r="K39" s="114"/>
      <c r="L39" s="115"/>
      <c r="M39" s="115"/>
      <c r="N39" s="115"/>
      <c r="O39" s="115"/>
      <c r="P39" s="114"/>
      <c r="R39" s="39"/>
    </row>
    <row r="40" spans="1:16" ht="13.5" customHeight="1" thickBot="1">
      <c r="A40" s="689" t="s">
        <v>1097</v>
      </c>
      <c r="B40" s="689"/>
      <c r="C40" s="689"/>
      <c r="D40" s="689"/>
      <c r="E40" s="689"/>
      <c r="F40" s="689"/>
      <c r="G40" s="689"/>
      <c r="H40" s="689"/>
      <c r="I40" s="689"/>
      <c r="J40" s="689"/>
      <c r="K40" s="421"/>
      <c r="L40" s="403"/>
      <c r="M40" s="403"/>
      <c r="N40" s="403"/>
      <c r="O40" s="403"/>
      <c r="P40" s="403"/>
    </row>
    <row r="41" spans="1:16" ht="9" customHeight="1">
      <c r="A41" s="418"/>
      <c r="B41" s="418"/>
      <c r="C41" s="418"/>
      <c r="D41" s="418"/>
      <c r="E41" s="418"/>
      <c r="F41" s="418"/>
      <c r="G41" s="418"/>
      <c r="H41" s="418"/>
      <c r="I41" s="418"/>
      <c r="J41" s="418"/>
      <c r="K41" s="419"/>
      <c r="L41" s="420"/>
      <c r="M41" s="420"/>
      <c r="N41" s="420"/>
      <c r="O41" s="420"/>
      <c r="P41" s="420"/>
    </row>
    <row r="42" spans="1:16" s="52" customFormat="1" ht="13.5" customHeight="1">
      <c r="A42" s="413" t="s">
        <v>1120</v>
      </c>
      <c r="B42" s="414"/>
      <c r="C42" s="414"/>
      <c r="D42" s="415"/>
      <c r="E42" s="415"/>
      <c r="F42" s="415"/>
      <c r="G42" s="415"/>
      <c r="H42" s="415"/>
      <c r="I42" s="415"/>
      <c r="J42" s="415"/>
      <c r="K42" s="415"/>
      <c r="L42" s="415"/>
      <c r="M42" s="415"/>
      <c r="N42" s="415"/>
      <c r="O42" s="415"/>
      <c r="P42" s="414"/>
    </row>
    <row r="43" spans="1:16" s="52" customFormat="1" ht="12.75" customHeight="1">
      <c r="A43" s="53"/>
      <c r="B43" s="22"/>
      <c r="C43" s="22"/>
      <c r="D43" s="36"/>
      <c r="E43" s="36"/>
      <c r="F43" s="36"/>
      <c r="G43" s="36"/>
      <c r="H43" s="36"/>
      <c r="I43" s="36"/>
      <c r="J43" s="36"/>
      <c r="K43" s="36"/>
      <c r="L43" s="36"/>
      <c r="M43" s="36"/>
      <c r="N43" s="36"/>
      <c r="O43" s="36"/>
      <c r="P43" s="22"/>
    </row>
    <row r="44" spans="1:16" ht="13.5" customHeight="1">
      <c r="A44" s="17" t="s">
        <v>31</v>
      </c>
      <c r="B44" s="679"/>
      <c r="C44" s="680"/>
      <c r="D44" s="680"/>
      <c r="E44" s="680"/>
      <c r="F44" s="680"/>
      <c r="G44" s="680"/>
      <c r="H44" s="680"/>
      <c r="I44" s="680"/>
      <c r="P44" s="22"/>
    </row>
    <row r="45" spans="1:16" ht="9.75" customHeight="1">
      <c r="A45" s="18"/>
      <c r="B45" s="660" t="s">
        <v>32</v>
      </c>
      <c r="C45" s="660"/>
      <c r="D45" s="660"/>
      <c r="E45" s="660"/>
      <c r="F45" s="660"/>
      <c r="G45" s="660"/>
      <c r="H45" s="660"/>
      <c r="I45" s="660"/>
      <c r="P45" s="22"/>
    </row>
    <row r="46" spans="1:16" ht="13.5">
      <c r="A46"/>
      <c r="B46" s="1" t="s">
        <v>1102</v>
      </c>
      <c r="C46" s="1"/>
      <c r="D46" s="1"/>
      <c r="E46" s="1"/>
      <c r="F46" s="1"/>
      <c r="G46" s="1"/>
      <c r="H46" s="1"/>
      <c r="I46" s="1"/>
      <c r="P46" s="22"/>
    </row>
    <row r="47" spans="1:16" ht="11.25" customHeight="1">
      <c r="A47" s="1"/>
      <c r="B47" s="1"/>
      <c r="C47" s="1"/>
      <c r="D47" s="1"/>
      <c r="E47" s="1"/>
      <c r="F47" s="1"/>
      <c r="G47" s="1"/>
      <c r="H47" s="1"/>
      <c r="I47" s="1"/>
      <c r="P47" s="22"/>
    </row>
    <row r="48" spans="1:16" ht="15">
      <c r="A48" s="14" t="s">
        <v>33</v>
      </c>
      <c r="B48" s="679"/>
      <c r="C48" s="680"/>
      <c r="D48" s="680"/>
      <c r="E48" s="680"/>
      <c r="F48" s="680"/>
      <c r="G48" s="680"/>
      <c r="H48" s="680"/>
      <c r="I48" s="680"/>
      <c r="P48" s="22"/>
    </row>
    <row r="49" spans="1:16" ht="8.25" customHeight="1">
      <c r="A49" s="1"/>
      <c r="B49" s="660" t="s">
        <v>32</v>
      </c>
      <c r="C49" s="660"/>
      <c r="D49" s="660"/>
      <c r="E49" s="660"/>
      <c r="F49" s="660"/>
      <c r="G49" s="660"/>
      <c r="H49" s="660"/>
      <c r="I49" s="660"/>
      <c r="P49" s="22"/>
    </row>
    <row r="50" spans="1:16" ht="13.5">
      <c r="A50" s="1"/>
      <c r="B50" s="395" t="s">
        <v>1101</v>
      </c>
      <c r="C50" s="176"/>
      <c r="D50" s="176"/>
      <c r="E50" s="176"/>
      <c r="F50" s="176"/>
      <c r="G50" s="176"/>
      <c r="H50" s="176"/>
      <c r="I50" s="176"/>
      <c r="P50" s="22"/>
    </row>
    <row r="51" spans="1:16" ht="5.25" customHeight="1">
      <c r="A51" s="1"/>
      <c r="B51" s="395"/>
      <c r="C51" s="176"/>
      <c r="D51" s="176"/>
      <c r="E51" s="176"/>
      <c r="F51" s="176"/>
      <c r="G51" s="176"/>
      <c r="H51" s="176"/>
      <c r="I51" s="176"/>
      <c r="P51" s="22"/>
    </row>
  </sheetData>
  <sheetProtection selectLockedCells="1" selectUnlockedCells="1"/>
  <mergeCells count="28">
    <mergeCell ref="P14:P16"/>
    <mergeCell ref="D13:D16"/>
    <mergeCell ref="E13:E16"/>
    <mergeCell ref="A13:A16"/>
    <mergeCell ref="B13:B16"/>
    <mergeCell ref="L13:P13"/>
    <mergeCell ref="F13:F16"/>
    <mergeCell ref="G13:G16"/>
    <mergeCell ref="H13:K13"/>
    <mergeCell ref="N14:N16"/>
    <mergeCell ref="A2:O2"/>
    <mergeCell ref="A3:O3"/>
    <mergeCell ref="A4:O4"/>
    <mergeCell ref="O14:O16"/>
    <mergeCell ref="K14:K16"/>
    <mergeCell ref="A7:B7"/>
    <mergeCell ref="A8:B8"/>
    <mergeCell ref="C13:C16"/>
    <mergeCell ref="L14:L16"/>
    <mergeCell ref="M14:M16"/>
    <mergeCell ref="B49:I49"/>
    <mergeCell ref="A40:J40"/>
    <mergeCell ref="H14:H16"/>
    <mergeCell ref="I14:I16"/>
    <mergeCell ref="B44:I44"/>
    <mergeCell ref="B45:I45"/>
    <mergeCell ref="B48:I48"/>
    <mergeCell ref="J14:J16"/>
  </mergeCells>
  <printOptions horizontalCentered="1"/>
  <pageMargins left="0.15748031496062992" right="0.15748031496062992" top="0.7874015748031497" bottom="0.5905511811023623" header="0.5118110236220472" footer="0"/>
  <pageSetup firstPageNumber="53" useFirstPageNumber="1"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P44"/>
  <sheetViews>
    <sheetView zoomScaleSheetLayoutView="100" zoomScalePageLayoutView="0" workbookViewId="0" topLeftCell="A1">
      <selection activeCell="A1" sqref="A1"/>
    </sheetView>
  </sheetViews>
  <sheetFormatPr defaultColWidth="9.140625" defaultRowHeight="12.75"/>
  <cols>
    <col min="1" max="1" width="11.140625" style="53" customWidth="1"/>
    <col min="2" max="2" width="8.421875" style="22" customWidth="1"/>
    <col min="3" max="3" width="57.140625" style="22" customWidth="1"/>
    <col min="4" max="4" width="7.140625" style="36" customWidth="1"/>
    <col min="5" max="15" width="8.42187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12</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4.25" customHeight="1">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688" t="s">
        <v>1144</v>
      </c>
      <c r="B13" s="687" t="s">
        <v>1149</v>
      </c>
      <c r="C13" s="687" t="s">
        <v>1150</v>
      </c>
      <c r="D13" s="681" t="s">
        <v>1151</v>
      </c>
      <c r="E13" s="687" t="s">
        <v>1152</v>
      </c>
      <c r="F13" s="683" t="s">
        <v>593</v>
      </c>
      <c r="G13" s="683" t="s">
        <v>594</v>
      </c>
      <c r="H13" s="687" t="s">
        <v>793</v>
      </c>
      <c r="I13" s="687"/>
      <c r="J13" s="687"/>
      <c r="K13" s="698"/>
      <c r="L13" s="676" t="s">
        <v>795</v>
      </c>
      <c r="M13" s="677"/>
      <c r="N13" s="677"/>
      <c r="O13" s="677"/>
      <c r="P13" s="678"/>
    </row>
    <row r="14" spans="1:16" ht="20.25" customHeight="1">
      <c r="A14" s="688"/>
      <c r="B14" s="687"/>
      <c r="C14" s="687"/>
      <c r="D14" s="681"/>
      <c r="E14" s="687"/>
      <c r="F14" s="684"/>
      <c r="G14" s="684"/>
      <c r="H14" s="681" t="s">
        <v>1153</v>
      </c>
      <c r="I14" s="681" t="s">
        <v>1154</v>
      </c>
      <c r="J14" s="681" t="s">
        <v>0</v>
      </c>
      <c r="K14" s="681" t="s">
        <v>1</v>
      </c>
      <c r="L14" s="684" t="s">
        <v>595</v>
      </c>
      <c r="M14" s="697" t="s">
        <v>1153</v>
      </c>
      <c r="N14" s="685" t="s">
        <v>1154</v>
      </c>
      <c r="O14" s="685" t="s">
        <v>0</v>
      </c>
      <c r="P14" s="685" t="s">
        <v>2</v>
      </c>
    </row>
    <row r="15" spans="1:16" ht="20.25" customHeight="1">
      <c r="A15" s="688"/>
      <c r="B15" s="687"/>
      <c r="C15" s="687"/>
      <c r="D15" s="681"/>
      <c r="E15" s="687"/>
      <c r="F15" s="684"/>
      <c r="G15" s="684"/>
      <c r="H15" s="681"/>
      <c r="I15" s="681"/>
      <c r="J15" s="681"/>
      <c r="K15" s="681"/>
      <c r="L15" s="684"/>
      <c r="M15" s="682"/>
      <c r="N15" s="681"/>
      <c r="O15" s="681"/>
      <c r="P15" s="681"/>
    </row>
    <row r="16" spans="1:16" ht="20.25" customHeight="1">
      <c r="A16" s="688"/>
      <c r="B16" s="687"/>
      <c r="C16" s="687"/>
      <c r="D16" s="681"/>
      <c r="E16" s="687"/>
      <c r="F16" s="685"/>
      <c r="G16" s="685"/>
      <c r="H16" s="681"/>
      <c r="I16" s="681"/>
      <c r="J16" s="681"/>
      <c r="K16" s="681"/>
      <c r="L16" s="685"/>
      <c r="M16" s="682"/>
      <c r="N16" s="681"/>
      <c r="O16" s="681"/>
      <c r="P16" s="681"/>
    </row>
    <row r="17" spans="1:16" s="36" customFormat="1" ht="13.5">
      <c r="A17" s="34">
        <v>1</v>
      </c>
      <c r="B17" s="35">
        <v>2</v>
      </c>
      <c r="C17" s="34">
        <v>3</v>
      </c>
      <c r="D17" s="35">
        <v>4</v>
      </c>
      <c r="E17" s="34">
        <v>5</v>
      </c>
      <c r="F17" s="34">
        <v>6</v>
      </c>
      <c r="G17" s="34">
        <v>7</v>
      </c>
      <c r="H17" s="34">
        <v>8</v>
      </c>
      <c r="I17" s="34">
        <v>9</v>
      </c>
      <c r="J17" s="34">
        <v>10</v>
      </c>
      <c r="K17" s="34">
        <v>11</v>
      </c>
      <c r="L17" s="34">
        <v>12</v>
      </c>
      <c r="M17" s="34">
        <v>13</v>
      </c>
      <c r="N17" s="34">
        <v>14</v>
      </c>
      <c r="O17" s="34">
        <v>15</v>
      </c>
      <c r="P17" s="34">
        <v>16</v>
      </c>
    </row>
    <row r="18" spans="1:16" s="36" customFormat="1" ht="13.5">
      <c r="A18" s="87"/>
      <c r="B18" s="88"/>
      <c r="C18" s="89" t="e">
        <f>A3</f>
        <v>#REF!</v>
      </c>
      <c r="D18" s="88"/>
      <c r="E18" s="87"/>
      <c r="F18" s="87"/>
      <c r="G18" s="87"/>
      <c r="H18" s="88"/>
      <c r="I18" s="87"/>
      <c r="J18" s="88"/>
      <c r="K18" s="87"/>
      <c r="L18" s="87"/>
      <c r="M18" s="88"/>
      <c r="N18" s="87"/>
      <c r="O18" s="88"/>
      <c r="P18" s="87"/>
    </row>
    <row r="19" spans="1:16" s="45" customFormat="1" ht="13.5">
      <c r="A19" s="63">
        <v>1</v>
      </c>
      <c r="B19" s="57"/>
      <c r="C19" s="47" t="s">
        <v>798</v>
      </c>
      <c r="D19" s="64" t="s">
        <v>11</v>
      </c>
      <c r="E19" s="50">
        <v>9.3</v>
      </c>
      <c r="F19" s="177"/>
      <c r="G19" s="177"/>
      <c r="H19" s="42"/>
      <c r="I19" s="42"/>
      <c r="J19" s="42"/>
      <c r="K19" s="43"/>
      <c r="L19" s="44"/>
      <c r="M19" s="44"/>
      <c r="N19" s="44"/>
      <c r="O19" s="44"/>
      <c r="P19" s="43"/>
    </row>
    <row r="20" spans="1:16" s="45" customFormat="1" ht="13.5">
      <c r="A20" s="63">
        <v>2</v>
      </c>
      <c r="B20" s="57"/>
      <c r="C20" s="49" t="s">
        <v>58</v>
      </c>
      <c r="D20" s="64" t="s">
        <v>14</v>
      </c>
      <c r="E20" s="50">
        <v>2</v>
      </c>
      <c r="F20" s="177"/>
      <c r="G20" s="177"/>
      <c r="H20" s="42"/>
      <c r="I20" s="42"/>
      <c r="J20" s="42"/>
      <c r="K20" s="43"/>
      <c r="L20" s="44"/>
      <c r="M20" s="44"/>
      <c r="N20" s="44"/>
      <c r="O20" s="44"/>
      <c r="P20" s="43"/>
    </row>
    <row r="21" spans="1:16" s="45" customFormat="1" ht="13.5">
      <c r="A21" s="63">
        <v>3</v>
      </c>
      <c r="B21" s="57"/>
      <c r="C21" s="67" t="s">
        <v>59</v>
      </c>
      <c r="D21" s="66" t="s">
        <v>14</v>
      </c>
      <c r="E21" s="50">
        <v>0.38</v>
      </c>
      <c r="F21" s="177"/>
      <c r="G21" s="177"/>
      <c r="H21" s="42"/>
      <c r="I21" s="42"/>
      <c r="J21" s="42"/>
      <c r="K21" s="43"/>
      <c r="L21" s="44"/>
      <c r="M21" s="44"/>
      <c r="N21" s="44"/>
      <c r="O21" s="44"/>
      <c r="P21" s="43"/>
    </row>
    <row r="22" spans="1:16" s="45" customFormat="1" ht="13.5">
      <c r="A22" s="63">
        <v>4</v>
      </c>
      <c r="B22" s="57"/>
      <c r="C22" s="67" t="s">
        <v>57</v>
      </c>
      <c r="D22" s="66" t="s">
        <v>14</v>
      </c>
      <c r="E22" s="50">
        <v>0.12</v>
      </c>
      <c r="F22" s="177"/>
      <c r="G22" s="177"/>
      <c r="H22" s="42"/>
      <c r="I22" s="42"/>
      <c r="J22" s="42"/>
      <c r="K22" s="43"/>
      <c r="L22" s="44"/>
      <c r="M22" s="44"/>
      <c r="N22" s="44"/>
      <c r="O22" s="44"/>
      <c r="P22" s="43"/>
    </row>
    <row r="23" spans="1:16" s="45" customFormat="1" ht="13.5">
      <c r="A23" s="63">
        <v>5</v>
      </c>
      <c r="B23" s="57"/>
      <c r="C23" s="116" t="s">
        <v>60</v>
      </c>
      <c r="D23" s="66" t="s">
        <v>14</v>
      </c>
      <c r="E23" s="50">
        <v>0.04</v>
      </c>
      <c r="F23" s="177"/>
      <c r="G23" s="177"/>
      <c r="H23" s="42"/>
      <c r="I23" s="42"/>
      <c r="J23" s="42"/>
      <c r="K23" s="43"/>
      <c r="L23" s="44"/>
      <c r="M23" s="44"/>
      <c r="N23" s="44"/>
      <c r="O23" s="44"/>
      <c r="P23" s="43"/>
    </row>
    <row r="24" spans="1:16" s="45" customFormat="1" ht="13.5">
      <c r="A24" s="63">
        <v>6</v>
      </c>
      <c r="B24" s="57"/>
      <c r="C24" s="67" t="s">
        <v>124</v>
      </c>
      <c r="D24" s="66" t="s">
        <v>14</v>
      </c>
      <c r="E24" s="50">
        <v>0.04</v>
      </c>
      <c r="F24" s="177"/>
      <c r="G24" s="177"/>
      <c r="H24" s="42"/>
      <c r="I24" s="42"/>
      <c r="J24" s="42"/>
      <c r="K24" s="43"/>
      <c r="L24" s="44"/>
      <c r="M24" s="44"/>
      <c r="N24" s="44"/>
      <c r="O24" s="44"/>
      <c r="P24" s="43"/>
    </row>
    <row r="25" spans="1:16" s="45" customFormat="1" ht="13.5">
      <c r="A25" s="63">
        <v>7</v>
      </c>
      <c r="B25" s="57"/>
      <c r="C25" s="116" t="s">
        <v>61</v>
      </c>
      <c r="D25" s="66" t="s">
        <v>11</v>
      </c>
      <c r="E25" s="50">
        <v>0.6</v>
      </c>
      <c r="F25" s="177"/>
      <c r="G25" s="177"/>
      <c r="H25" s="42"/>
      <c r="I25" s="42"/>
      <c r="J25" s="42"/>
      <c r="K25" s="43"/>
      <c r="L25" s="44"/>
      <c r="M25" s="44"/>
      <c r="N25" s="44"/>
      <c r="O25" s="44"/>
      <c r="P25" s="43"/>
    </row>
    <row r="26" spans="1:16" s="45" customFormat="1" ht="13.5">
      <c r="A26" s="63">
        <v>8</v>
      </c>
      <c r="B26" s="57"/>
      <c r="C26" s="116" t="s">
        <v>110</v>
      </c>
      <c r="D26" s="66" t="s">
        <v>11</v>
      </c>
      <c r="E26" s="50">
        <v>2.3</v>
      </c>
      <c r="F26" s="177"/>
      <c r="G26" s="177"/>
      <c r="H26" s="42"/>
      <c r="I26" s="79"/>
      <c r="J26" s="42"/>
      <c r="K26" s="43"/>
      <c r="L26" s="44"/>
      <c r="M26" s="44"/>
      <c r="N26" s="44"/>
      <c r="O26" s="44"/>
      <c r="P26" s="43"/>
    </row>
    <row r="27" spans="1:16" s="45" customFormat="1" ht="13.5">
      <c r="A27" s="63">
        <v>9</v>
      </c>
      <c r="B27" s="57"/>
      <c r="C27" s="67" t="s">
        <v>62</v>
      </c>
      <c r="D27" s="66" t="s">
        <v>11</v>
      </c>
      <c r="E27" s="50">
        <v>1.5</v>
      </c>
      <c r="F27" s="177"/>
      <c r="G27" s="177"/>
      <c r="H27" s="42"/>
      <c r="I27" s="42"/>
      <c r="J27" s="42"/>
      <c r="K27" s="43"/>
      <c r="L27" s="44"/>
      <c r="M27" s="44"/>
      <c r="N27" s="44"/>
      <c r="O27" s="44"/>
      <c r="P27" s="43"/>
    </row>
    <row r="28" spans="1:16" s="45" customFormat="1" ht="13.5">
      <c r="A28" s="63">
        <v>10</v>
      </c>
      <c r="B28" s="57"/>
      <c r="C28" s="67" t="s">
        <v>63</v>
      </c>
      <c r="D28" s="66" t="s">
        <v>11</v>
      </c>
      <c r="E28" s="50">
        <v>0.6</v>
      </c>
      <c r="F28" s="177"/>
      <c r="G28" s="177"/>
      <c r="H28" s="42"/>
      <c r="I28" s="42"/>
      <c r="J28" s="42"/>
      <c r="K28" s="43"/>
      <c r="L28" s="44"/>
      <c r="M28" s="44"/>
      <c r="N28" s="44"/>
      <c r="O28" s="44"/>
      <c r="P28" s="43"/>
    </row>
    <row r="29" spans="1:16" s="45" customFormat="1" ht="13.5">
      <c r="A29" s="63">
        <v>11</v>
      </c>
      <c r="B29" s="57"/>
      <c r="C29" s="67" t="s">
        <v>64</v>
      </c>
      <c r="D29" s="66" t="s">
        <v>11</v>
      </c>
      <c r="E29" s="50">
        <v>0.2</v>
      </c>
      <c r="F29" s="177"/>
      <c r="G29" s="177"/>
      <c r="H29" s="42"/>
      <c r="I29" s="42"/>
      <c r="J29" s="42"/>
      <c r="K29" s="43"/>
      <c r="L29" s="44"/>
      <c r="M29" s="44"/>
      <c r="N29" s="44"/>
      <c r="O29" s="44"/>
      <c r="P29" s="43"/>
    </row>
    <row r="30" spans="1:16" s="45" customFormat="1" ht="13.5">
      <c r="A30" s="63">
        <v>12</v>
      </c>
      <c r="B30" s="57"/>
      <c r="C30" s="67" t="s">
        <v>799</v>
      </c>
      <c r="D30" s="66" t="s">
        <v>16</v>
      </c>
      <c r="E30" s="50">
        <v>154</v>
      </c>
      <c r="F30" s="177"/>
      <c r="G30" s="177"/>
      <c r="H30" s="42"/>
      <c r="I30" s="42"/>
      <c r="J30" s="42"/>
      <c r="K30" s="43"/>
      <c r="L30" s="44"/>
      <c r="M30" s="44"/>
      <c r="N30" s="44"/>
      <c r="O30" s="44"/>
      <c r="P30" s="43"/>
    </row>
    <row r="31" spans="1:16" s="45" customFormat="1" ht="13.5">
      <c r="A31" s="63">
        <v>13</v>
      </c>
      <c r="B31" s="57"/>
      <c r="C31" s="67" t="s">
        <v>800</v>
      </c>
      <c r="D31" s="66" t="s">
        <v>16</v>
      </c>
      <c r="E31" s="50">
        <v>6.6</v>
      </c>
      <c r="F31" s="177"/>
      <c r="G31" s="177"/>
      <c r="H31" s="42"/>
      <c r="I31" s="42"/>
      <c r="J31" s="42"/>
      <c r="K31" s="43"/>
      <c r="L31" s="44"/>
      <c r="M31" s="44"/>
      <c r="N31" s="44"/>
      <c r="O31" s="44"/>
      <c r="P31" s="43"/>
    </row>
    <row r="32" spans="1:16" s="45" customFormat="1" ht="13.5">
      <c r="A32" s="304">
        <v>14</v>
      </c>
      <c r="B32" s="173"/>
      <c r="C32" s="166" t="s">
        <v>65</v>
      </c>
      <c r="D32" s="167" t="s">
        <v>16</v>
      </c>
      <c r="E32" s="156">
        <v>28</v>
      </c>
      <c r="F32" s="207"/>
      <c r="G32" s="207"/>
      <c r="H32" s="109"/>
      <c r="I32" s="109"/>
      <c r="J32" s="109"/>
      <c r="K32" s="110"/>
      <c r="L32" s="111"/>
      <c r="M32" s="111"/>
      <c r="N32" s="111"/>
      <c r="O32" s="111"/>
      <c r="P32" s="110"/>
    </row>
    <row r="33" spans="1:16" s="45" customFormat="1" ht="27.75" thickBot="1">
      <c r="A33" s="423">
        <v>15</v>
      </c>
      <c r="B33" s="173"/>
      <c r="C33" s="424" t="s">
        <v>784</v>
      </c>
      <c r="D33" s="412" t="s">
        <v>9</v>
      </c>
      <c r="E33" s="320">
        <v>1124</v>
      </c>
      <c r="F33" s="310"/>
      <c r="G33" s="310"/>
      <c r="H33" s="215"/>
      <c r="I33" s="215"/>
      <c r="J33" s="215"/>
      <c r="K33" s="114"/>
      <c r="L33" s="115"/>
      <c r="M33" s="115"/>
      <c r="N33" s="115"/>
      <c r="O33" s="115"/>
      <c r="P33" s="114"/>
    </row>
    <row r="34" spans="1:16" ht="13.5" customHeight="1" thickBot="1">
      <c r="A34" s="689" t="s">
        <v>1097</v>
      </c>
      <c r="B34" s="689"/>
      <c r="C34" s="689"/>
      <c r="D34" s="689"/>
      <c r="E34" s="689"/>
      <c r="F34" s="689"/>
      <c r="G34" s="689"/>
      <c r="H34" s="689"/>
      <c r="I34" s="689"/>
      <c r="J34" s="689"/>
      <c r="K34" s="421"/>
      <c r="L34" s="403"/>
      <c r="M34" s="403"/>
      <c r="N34" s="403"/>
      <c r="O34" s="403"/>
      <c r="P34" s="403"/>
    </row>
    <row r="35" spans="1:16" s="52" customFormat="1" ht="13.5" customHeight="1">
      <c r="A35" s="427"/>
      <c r="B35" s="428"/>
      <c r="C35" s="428"/>
      <c r="D35" s="429"/>
      <c r="E35" s="429"/>
      <c r="F35" s="429"/>
      <c r="G35" s="429"/>
      <c r="H35" s="429"/>
      <c r="I35" s="429"/>
      <c r="J35" s="429"/>
      <c r="K35" s="429"/>
      <c r="L35" s="429"/>
      <c r="M35" s="429"/>
      <c r="N35" s="429"/>
      <c r="O35" s="429"/>
      <c r="P35" s="428"/>
    </row>
    <row r="36" spans="1:16" s="52" customFormat="1" ht="13.5" customHeight="1">
      <c r="A36" s="413" t="s">
        <v>1120</v>
      </c>
      <c r="B36" s="414"/>
      <c r="C36" s="414"/>
      <c r="D36" s="415"/>
      <c r="E36" s="415"/>
      <c r="F36" s="415"/>
      <c r="G36" s="415"/>
      <c r="H36" s="415"/>
      <c r="I36" s="415"/>
      <c r="J36" s="415"/>
      <c r="K36" s="415"/>
      <c r="L36" s="415"/>
      <c r="M36" s="415"/>
      <c r="N36" s="415"/>
      <c r="O36" s="415"/>
      <c r="P36" s="414"/>
    </row>
    <row r="37" spans="1:16" s="52" customFormat="1" ht="13.5" customHeight="1">
      <c r="A37" s="53"/>
      <c r="B37" s="22"/>
      <c r="C37" s="22"/>
      <c r="D37" s="36"/>
      <c r="E37" s="36"/>
      <c r="F37" s="36"/>
      <c r="G37" s="36"/>
      <c r="H37" s="36"/>
      <c r="I37" s="36"/>
      <c r="J37" s="36"/>
      <c r="K37" s="36"/>
      <c r="L37" s="36"/>
      <c r="M37" s="36"/>
      <c r="N37" s="36"/>
      <c r="O37" s="36"/>
      <c r="P37" s="22"/>
    </row>
    <row r="38" spans="1:9" ht="13.5" customHeight="1">
      <c r="A38" s="17" t="s">
        <v>31</v>
      </c>
      <c r="B38" s="679"/>
      <c r="C38" s="680"/>
      <c r="D38" s="680"/>
      <c r="E38" s="680"/>
      <c r="F38" s="680"/>
      <c r="G38" s="680"/>
      <c r="H38" s="680"/>
      <c r="I38" s="680"/>
    </row>
    <row r="39" spans="1:9" ht="15">
      <c r="A39" s="18"/>
      <c r="B39" s="660" t="s">
        <v>32</v>
      </c>
      <c r="C39" s="660"/>
      <c r="D39" s="660"/>
      <c r="E39" s="660"/>
      <c r="F39" s="660"/>
      <c r="G39" s="660"/>
      <c r="H39" s="660"/>
      <c r="I39" s="660"/>
    </row>
    <row r="40" spans="1:9" ht="13.5">
      <c r="A40"/>
      <c r="B40" s="1" t="s">
        <v>1102</v>
      </c>
      <c r="C40" s="1"/>
      <c r="D40" s="1"/>
      <c r="E40" s="1"/>
      <c r="F40" s="1"/>
      <c r="G40" s="1"/>
      <c r="H40" s="1"/>
      <c r="I40" s="1"/>
    </row>
    <row r="41" spans="1:9" ht="13.5">
      <c r="A41" s="1"/>
      <c r="B41" s="1"/>
      <c r="C41" s="1"/>
      <c r="D41" s="1"/>
      <c r="E41" s="1"/>
      <c r="F41" s="1"/>
      <c r="G41" s="1"/>
      <c r="H41" s="1"/>
      <c r="I41" s="1"/>
    </row>
    <row r="42" spans="1:9" ht="15">
      <c r="A42" s="14" t="s">
        <v>33</v>
      </c>
      <c r="B42" s="679"/>
      <c r="C42" s="680"/>
      <c r="D42" s="680"/>
      <c r="E42" s="680"/>
      <c r="F42" s="680"/>
      <c r="G42" s="680"/>
      <c r="H42" s="680"/>
      <c r="I42" s="680"/>
    </row>
    <row r="43" spans="1:9" ht="13.5">
      <c r="A43" s="1"/>
      <c r="B43" s="660" t="s">
        <v>32</v>
      </c>
      <c r="C43" s="660"/>
      <c r="D43" s="660"/>
      <c r="E43" s="660"/>
      <c r="F43" s="660"/>
      <c r="G43" s="660"/>
      <c r="H43" s="660"/>
      <c r="I43" s="660"/>
    </row>
    <row r="44" spans="1:9" ht="13.5">
      <c r="A44" s="1"/>
      <c r="B44" s="395" t="s">
        <v>1101</v>
      </c>
      <c r="C44" s="176"/>
      <c r="D44" s="176"/>
      <c r="E44" s="176"/>
      <c r="F44" s="176"/>
      <c r="G44" s="176"/>
      <c r="H44" s="176"/>
      <c r="I44" s="176"/>
    </row>
  </sheetData>
  <sheetProtection selectLockedCells="1" selectUnlockedCells="1"/>
  <mergeCells count="28">
    <mergeCell ref="P14:P16"/>
    <mergeCell ref="B13:B16"/>
    <mergeCell ref="L13:P13"/>
    <mergeCell ref="N14:N16"/>
    <mergeCell ref="M14:M16"/>
    <mergeCell ref="B38:I38"/>
    <mergeCell ref="K14:K16"/>
    <mergeCell ref="L14:L16"/>
    <mergeCell ref="O14:O16"/>
    <mergeCell ref="B39:I39"/>
    <mergeCell ref="B42:I42"/>
    <mergeCell ref="B43:I43"/>
    <mergeCell ref="A2:O2"/>
    <mergeCell ref="A3:O3"/>
    <mergeCell ref="A4:O4"/>
    <mergeCell ref="A34:J34"/>
    <mergeCell ref="H14:H16"/>
    <mergeCell ref="I14:I16"/>
    <mergeCell ref="J14:J16"/>
    <mergeCell ref="A7:B7"/>
    <mergeCell ref="A8:B8"/>
    <mergeCell ref="H13:K13"/>
    <mergeCell ref="C13:C16"/>
    <mergeCell ref="D13:D16"/>
    <mergeCell ref="E13:E16"/>
    <mergeCell ref="A13:A16"/>
    <mergeCell ref="F13:F16"/>
    <mergeCell ref="G13:G16"/>
  </mergeCells>
  <printOptions horizontalCentered="1"/>
  <pageMargins left="0.15748031496062992" right="0.15748031496062992" top="0.7874015748031497" bottom="0.3937007874015748" header="0.5118110236220472" footer="0.5118110236220472"/>
  <pageSetup firstPageNumber="56" useFirstPageNumber="1" horizontalDpi="300" verticalDpi="300" orientation="landscape" paperSize="9" scale="75"/>
</worksheet>
</file>

<file path=xl/worksheets/sheet6.xml><?xml version="1.0" encoding="utf-8"?>
<worksheet xmlns="http://schemas.openxmlformats.org/spreadsheetml/2006/main" xmlns:r="http://schemas.openxmlformats.org/officeDocument/2006/relationships">
  <dimension ref="A1:P66"/>
  <sheetViews>
    <sheetView zoomScaleSheetLayoutView="100" zoomScalePageLayoutView="0" workbookViewId="0" topLeftCell="A1">
      <selection activeCell="A1" sqref="A1"/>
    </sheetView>
  </sheetViews>
  <sheetFormatPr defaultColWidth="9.140625" defaultRowHeight="12.75"/>
  <cols>
    <col min="1" max="1" width="11.421875" style="53" customWidth="1"/>
    <col min="2" max="2" width="5.421875" style="22" customWidth="1"/>
    <col min="3" max="3" width="57.140625" style="22" customWidth="1"/>
    <col min="4" max="4" width="7.140625" style="36" customWidth="1"/>
    <col min="5" max="9" width="8.421875" style="36" customWidth="1"/>
    <col min="10" max="10" width="9.00390625" style="36" customWidth="1"/>
    <col min="11" max="15" width="8.421875" style="36" customWidth="1"/>
    <col min="16" max="16" width="8.421875" style="22" customWidth="1"/>
    <col min="17" max="17" width="13.7109375" style="22" customWidth="1"/>
    <col min="18" max="18" width="18.7109375" style="22" customWidth="1"/>
    <col min="19" max="16384" width="9.140625" style="22" customWidth="1"/>
  </cols>
  <sheetData>
    <row r="1" spans="1:16" ht="13.5">
      <c r="A1" s="467"/>
      <c r="B1" s="467"/>
      <c r="C1" s="467"/>
      <c r="D1" s="467"/>
      <c r="E1" s="467"/>
      <c r="F1" s="467"/>
      <c r="G1" s="467"/>
      <c r="H1" s="467"/>
      <c r="I1" s="467"/>
      <c r="J1" s="467"/>
      <c r="K1" s="467"/>
      <c r="L1" s="467"/>
      <c r="M1" s="467"/>
      <c r="N1" s="467"/>
      <c r="O1" s="467"/>
      <c r="P1" s="467"/>
    </row>
    <row r="2" spans="1:15" ht="18">
      <c r="A2" s="690" t="s">
        <v>15</v>
      </c>
      <c r="B2" s="690"/>
      <c r="C2" s="690"/>
      <c r="D2" s="690"/>
      <c r="E2" s="690"/>
      <c r="F2" s="690"/>
      <c r="G2" s="690"/>
      <c r="H2" s="690"/>
      <c r="I2" s="690"/>
      <c r="J2" s="690"/>
      <c r="K2" s="690"/>
      <c r="L2" s="690"/>
      <c r="M2" s="690"/>
      <c r="N2" s="690"/>
      <c r="O2" s="690"/>
    </row>
    <row r="3" spans="1:15" ht="18">
      <c r="A3" s="691" t="e">
        <f>Kopsavilkums!#REF!</f>
        <v>#REF!</v>
      </c>
      <c r="B3" s="692"/>
      <c r="C3" s="692"/>
      <c r="D3" s="692"/>
      <c r="E3" s="692"/>
      <c r="F3" s="692"/>
      <c r="G3" s="692"/>
      <c r="H3" s="692"/>
      <c r="I3" s="692"/>
      <c r="J3" s="692"/>
      <c r="K3" s="692"/>
      <c r="L3" s="692"/>
      <c r="M3" s="692"/>
      <c r="N3" s="692"/>
      <c r="O3" s="692"/>
    </row>
    <row r="4" spans="1:15" ht="13.5">
      <c r="A4" s="693" t="s">
        <v>1141</v>
      </c>
      <c r="B4" s="693"/>
      <c r="C4" s="693"/>
      <c r="D4" s="693"/>
      <c r="E4" s="693"/>
      <c r="F4" s="693"/>
      <c r="G4" s="693"/>
      <c r="H4" s="693"/>
      <c r="I4" s="693"/>
      <c r="J4" s="693"/>
      <c r="K4" s="693"/>
      <c r="L4" s="693"/>
      <c r="M4" s="693"/>
      <c r="N4" s="693"/>
      <c r="O4" s="693"/>
    </row>
    <row r="5" spans="1:15" ht="13.5">
      <c r="A5" s="124"/>
      <c r="B5" s="124"/>
      <c r="C5" s="124"/>
      <c r="D5" s="124"/>
      <c r="E5" s="124"/>
      <c r="F5" s="124"/>
      <c r="G5" s="124"/>
      <c r="H5" s="124"/>
      <c r="I5" s="124"/>
      <c r="J5" s="124"/>
      <c r="K5" s="124"/>
      <c r="L5" s="124"/>
      <c r="M5" s="124"/>
      <c r="N5" s="124"/>
      <c r="O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688" t="s">
        <v>1144</v>
      </c>
      <c r="B13" s="687" t="s">
        <v>1149</v>
      </c>
      <c r="C13" s="687" t="s">
        <v>1150</v>
      </c>
      <c r="D13" s="681" t="s">
        <v>1151</v>
      </c>
      <c r="E13" s="687" t="s">
        <v>1152</v>
      </c>
      <c r="F13" s="683" t="s">
        <v>593</v>
      </c>
      <c r="G13" s="683" t="s">
        <v>594</v>
      </c>
      <c r="H13" s="687" t="s">
        <v>793</v>
      </c>
      <c r="I13" s="687"/>
      <c r="J13" s="687"/>
      <c r="K13" s="687"/>
      <c r="L13" s="676" t="s">
        <v>795</v>
      </c>
      <c r="M13" s="677"/>
      <c r="N13" s="677"/>
      <c r="O13" s="677"/>
      <c r="P13" s="678"/>
    </row>
    <row r="14" spans="1:16" ht="20.25" customHeight="1">
      <c r="A14" s="688"/>
      <c r="B14" s="687"/>
      <c r="C14" s="687"/>
      <c r="D14" s="681"/>
      <c r="E14" s="687"/>
      <c r="F14" s="684"/>
      <c r="G14" s="684"/>
      <c r="H14" s="681" t="s">
        <v>1153</v>
      </c>
      <c r="I14" s="681" t="s">
        <v>1154</v>
      </c>
      <c r="J14" s="681" t="s">
        <v>0</v>
      </c>
      <c r="K14" s="681" t="s">
        <v>1</v>
      </c>
      <c r="L14" s="683" t="s">
        <v>998</v>
      </c>
      <c r="M14" s="682" t="s">
        <v>1153</v>
      </c>
      <c r="N14" s="681" t="s">
        <v>1154</v>
      </c>
      <c r="O14" s="681" t="s">
        <v>0</v>
      </c>
      <c r="P14" s="681" t="s">
        <v>2</v>
      </c>
    </row>
    <row r="15" spans="1:16" ht="20.25" customHeight="1">
      <c r="A15" s="688"/>
      <c r="B15" s="687"/>
      <c r="C15" s="687"/>
      <c r="D15" s="681"/>
      <c r="E15" s="687"/>
      <c r="F15" s="684"/>
      <c r="G15" s="684"/>
      <c r="H15" s="681"/>
      <c r="I15" s="681"/>
      <c r="J15" s="681"/>
      <c r="K15" s="681"/>
      <c r="L15" s="684"/>
      <c r="M15" s="682"/>
      <c r="N15" s="681"/>
      <c r="O15" s="681"/>
      <c r="P15" s="681"/>
    </row>
    <row r="16" spans="1:16" ht="13.5">
      <c r="A16" s="688"/>
      <c r="B16" s="687"/>
      <c r="C16" s="687"/>
      <c r="D16" s="681"/>
      <c r="E16" s="687"/>
      <c r="F16" s="685"/>
      <c r="G16" s="685"/>
      <c r="H16" s="681"/>
      <c r="I16" s="681"/>
      <c r="J16" s="681"/>
      <c r="K16" s="681"/>
      <c r="L16" s="685"/>
      <c r="M16" s="682"/>
      <c r="N16" s="681"/>
      <c r="O16" s="681"/>
      <c r="P16" s="681"/>
    </row>
    <row r="17" spans="1:16" s="36" customFormat="1" ht="13.5">
      <c r="A17" s="34">
        <v>1</v>
      </c>
      <c r="B17" s="35">
        <v>2</v>
      </c>
      <c r="C17" s="34">
        <v>3</v>
      </c>
      <c r="D17" s="35">
        <v>4</v>
      </c>
      <c r="E17" s="34">
        <v>5</v>
      </c>
      <c r="F17" s="34">
        <v>6</v>
      </c>
      <c r="G17" s="35">
        <v>7</v>
      </c>
      <c r="H17" s="34">
        <v>8</v>
      </c>
      <c r="I17" s="35">
        <v>9</v>
      </c>
      <c r="J17" s="34">
        <v>10</v>
      </c>
      <c r="K17" s="34">
        <v>11</v>
      </c>
      <c r="L17" s="35">
        <v>12</v>
      </c>
      <c r="M17" s="34">
        <v>13</v>
      </c>
      <c r="N17" s="35">
        <v>14</v>
      </c>
      <c r="O17" s="34">
        <v>15</v>
      </c>
      <c r="P17" s="34">
        <v>16</v>
      </c>
    </row>
    <row r="18" spans="1:16" s="45" customFormat="1" ht="13.5">
      <c r="A18" s="82"/>
      <c r="B18" s="90"/>
      <c r="C18" s="101" t="e">
        <f>A3</f>
        <v>#REF!</v>
      </c>
      <c r="D18" s="83"/>
      <c r="E18" s="91"/>
      <c r="F18" s="91"/>
      <c r="G18" s="91"/>
      <c r="H18" s="92"/>
      <c r="I18" s="92"/>
      <c r="J18" s="92"/>
      <c r="K18" s="93"/>
      <c r="L18" s="93"/>
      <c r="M18" s="93"/>
      <c r="N18" s="93"/>
      <c r="O18" s="93"/>
      <c r="P18" s="93"/>
    </row>
    <row r="19" spans="1:16" s="45" customFormat="1" ht="13.5">
      <c r="A19" s="68">
        <v>1</v>
      </c>
      <c r="B19" s="57"/>
      <c r="C19" s="69" t="s">
        <v>66</v>
      </c>
      <c r="D19" s="55"/>
      <c r="E19" s="81"/>
      <c r="F19" s="81"/>
      <c r="G19" s="81"/>
      <c r="H19" s="61"/>
      <c r="I19" s="61"/>
      <c r="J19" s="61"/>
      <c r="K19" s="80"/>
      <c r="L19" s="80"/>
      <c r="M19" s="62"/>
      <c r="N19" s="62"/>
      <c r="O19" s="62"/>
      <c r="P19" s="80"/>
    </row>
    <row r="20" spans="1:16" s="45" customFormat="1" ht="13.5">
      <c r="A20" s="68">
        <v>2</v>
      </c>
      <c r="B20" s="57"/>
      <c r="C20" s="69" t="s">
        <v>67</v>
      </c>
      <c r="D20" s="55" t="s">
        <v>11</v>
      </c>
      <c r="E20" s="259">
        <v>20</v>
      </c>
      <c r="F20" s="177"/>
      <c r="G20" s="259"/>
      <c r="H20" s="61"/>
      <c r="I20" s="61"/>
      <c r="J20" s="61"/>
      <c r="K20" s="80"/>
      <c r="L20" s="62"/>
      <c r="M20" s="62"/>
      <c r="N20" s="62"/>
      <c r="O20" s="62"/>
      <c r="P20" s="80"/>
    </row>
    <row r="21" spans="1:16" s="45" customFormat="1" ht="13.5">
      <c r="A21" s="68">
        <v>3</v>
      </c>
      <c r="B21" s="57"/>
      <c r="C21" s="47" t="s">
        <v>13</v>
      </c>
      <c r="D21" s="64" t="s">
        <v>11</v>
      </c>
      <c r="E21" s="50">
        <v>32.86</v>
      </c>
      <c r="F21" s="177"/>
      <c r="G21" s="50"/>
      <c r="H21" s="42"/>
      <c r="I21" s="42"/>
      <c r="J21" s="42"/>
      <c r="K21" s="43"/>
      <c r="L21" s="62"/>
      <c r="M21" s="44"/>
      <c r="N21" s="44"/>
      <c r="O21" s="44"/>
      <c r="P21" s="43"/>
    </row>
    <row r="22" spans="1:16" s="45" customFormat="1" ht="13.5">
      <c r="A22" s="68">
        <v>4</v>
      </c>
      <c r="B22" s="57"/>
      <c r="C22" s="49" t="s">
        <v>654</v>
      </c>
      <c r="D22" s="64" t="s">
        <v>11</v>
      </c>
      <c r="E22" s="468">
        <v>44.361</v>
      </c>
      <c r="F22" s="473"/>
      <c r="G22" s="34"/>
      <c r="H22" s="42"/>
      <c r="I22" s="42"/>
      <c r="J22" s="42"/>
      <c r="K22" s="43"/>
      <c r="L22" s="62"/>
      <c r="M22" s="44"/>
      <c r="N22" s="44"/>
      <c r="O22" s="44"/>
      <c r="P22" s="43"/>
    </row>
    <row r="23" spans="1:16" s="45" customFormat="1" ht="13.5">
      <c r="A23" s="68">
        <v>5</v>
      </c>
      <c r="B23" s="57"/>
      <c r="C23" s="65" t="s">
        <v>727</v>
      </c>
      <c r="D23" s="66" t="s">
        <v>9</v>
      </c>
      <c r="E23" s="260">
        <v>70</v>
      </c>
      <c r="F23" s="177"/>
      <c r="G23" s="470"/>
      <c r="H23" s="42"/>
      <c r="I23" s="42"/>
      <c r="J23" s="42"/>
      <c r="K23" s="43"/>
      <c r="L23" s="62"/>
      <c r="M23" s="44"/>
      <c r="N23" s="44"/>
      <c r="O23" s="44"/>
      <c r="P23" s="43"/>
    </row>
    <row r="24" spans="1:16" s="45" customFormat="1" ht="13.5">
      <c r="A24" s="68">
        <v>6</v>
      </c>
      <c r="B24" s="57"/>
      <c r="C24" s="67" t="s">
        <v>728</v>
      </c>
      <c r="D24" s="66" t="s">
        <v>9</v>
      </c>
      <c r="E24" s="260">
        <v>70</v>
      </c>
      <c r="F24" s="177"/>
      <c r="G24" s="470"/>
      <c r="H24" s="42"/>
      <c r="I24" s="42"/>
      <c r="J24" s="42"/>
      <c r="K24" s="43"/>
      <c r="L24" s="62"/>
      <c r="M24" s="44"/>
      <c r="N24" s="44"/>
      <c r="O24" s="44"/>
      <c r="P24" s="43"/>
    </row>
    <row r="25" spans="1:16" s="45" customFormat="1" ht="13.5">
      <c r="A25" s="68">
        <v>7</v>
      </c>
      <c r="B25" s="57"/>
      <c r="C25" s="67" t="s">
        <v>729</v>
      </c>
      <c r="D25" s="66" t="s">
        <v>9</v>
      </c>
      <c r="E25" s="260">
        <v>70</v>
      </c>
      <c r="F25" s="177"/>
      <c r="G25" s="470"/>
      <c r="H25" s="42"/>
      <c r="I25" s="42"/>
      <c r="J25" s="42"/>
      <c r="K25" s="43"/>
      <c r="L25" s="62"/>
      <c r="M25" s="44"/>
      <c r="N25" s="44"/>
      <c r="O25" s="44"/>
      <c r="P25" s="43"/>
    </row>
    <row r="26" spans="1:16" s="45" customFormat="1" ht="13.5">
      <c r="A26" s="68">
        <v>8</v>
      </c>
      <c r="B26" s="57"/>
      <c r="C26" s="65" t="s">
        <v>71</v>
      </c>
      <c r="D26" s="66" t="s">
        <v>14</v>
      </c>
      <c r="E26" s="260">
        <v>0.45</v>
      </c>
      <c r="F26" s="177"/>
      <c r="G26" s="470"/>
      <c r="H26" s="42"/>
      <c r="I26" s="42"/>
      <c r="J26" s="42"/>
      <c r="K26" s="43"/>
      <c r="L26" s="62"/>
      <c r="M26" s="44"/>
      <c r="N26" s="44"/>
      <c r="O26" s="44"/>
      <c r="P26" s="43"/>
    </row>
    <row r="27" spans="1:16" s="45" customFormat="1" ht="13.5">
      <c r="A27" s="68">
        <v>9</v>
      </c>
      <c r="B27" s="57"/>
      <c r="C27" s="67" t="s">
        <v>730</v>
      </c>
      <c r="D27" s="66" t="s">
        <v>14</v>
      </c>
      <c r="E27" s="260">
        <v>0.41</v>
      </c>
      <c r="F27" s="177"/>
      <c r="G27" s="470"/>
      <c r="H27" s="42"/>
      <c r="I27" s="42"/>
      <c r="J27" s="42"/>
      <c r="K27" s="43"/>
      <c r="L27" s="62"/>
      <c r="M27" s="44"/>
      <c r="N27" s="44"/>
      <c r="O27" s="44"/>
      <c r="P27" s="43"/>
    </row>
    <row r="28" spans="1:16" s="45" customFormat="1" ht="13.5">
      <c r="A28" s="68">
        <v>10</v>
      </c>
      <c r="B28" s="57"/>
      <c r="C28" s="67" t="s">
        <v>731</v>
      </c>
      <c r="D28" s="66" t="s">
        <v>14</v>
      </c>
      <c r="E28" s="260">
        <v>0.01</v>
      </c>
      <c r="F28" s="177"/>
      <c r="G28" s="470"/>
      <c r="H28" s="42"/>
      <c r="I28" s="42"/>
      <c r="J28" s="42"/>
      <c r="K28" s="43"/>
      <c r="L28" s="62"/>
      <c r="M28" s="44"/>
      <c r="N28" s="44"/>
      <c r="O28" s="44"/>
      <c r="P28" s="43"/>
    </row>
    <row r="29" spans="1:16" s="45" customFormat="1" ht="13.5">
      <c r="A29" s="68">
        <v>11</v>
      </c>
      <c r="B29" s="57"/>
      <c r="C29" s="67" t="s">
        <v>741</v>
      </c>
      <c r="D29" s="66" t="s">
        <v>6</v>
      </c>
      <c r="E29" s="260">
        <v>1</v>
      </c>
      <c r="F29" s="177"/>
      <c r="G29" s="470"/>
      <c r="H29" s="42"/>
      <c r="I29" s="42"/>
      <c r="J29" s="42"/>
      <c r="K29" s="43"/>
      <c r="L29" s="62"/>
      <c r="M29" s="44"/>
      <c r="N29" s="44"/>
      <c r="O29" s="44"/>
      <c r="P29" s="43"/>
    </row>
    <row r="30" spans="1:16" s="45" customFormat="1" ht="13.5">
      <c r="A30" s="68">
        <v>12</v>
      </c>
      <c r="B30" s="57"/>
      <c r="C30" s="67" t="s">
        <v>72</v>
      </c>
      <c r="D30" s="66" t="s">
        <v>6</v>
      </c>
      <c r="E30" s="260">
        <v>0.5</v>
      </c>
      <c r="F30" s="177"/>
      <c r="G30" s="470"/>
      <c r="H30" s="42"/>
      <c r="I30" s="42"/>
      <c r="J30" s="42"/>
      <c r="K30" s="43"/>
      <c r="L30" s="62"/>
      <c r="M30" s="44"/>
      <c r="N30" s="44"/>
      <c r="O30" s="44"/>
      <c r="P30" s="43"/>
    </row>
    <row r="31" spans="1:16" s="45" customFormat="1" ht="13.5">
      <c r="A31" s="68">
        <v>13</v>
      </c>
      <c r="B31" s="57"/>
      <c r="C31" s="65" t="s">
        <v>73</v>
      </c>
      <c r="D31" s="66" t="s">
        <v>11</v>
      </c>
      <c r="E31" s="260">
        <v>15.7</v>
      </c>
      <c r="F31" s="177"/>
      <c r="G31" s="470"/>
      <c r="H31" s="42"/>
      <c r="I31" s="42"/>
      <c r="J31" s="42"/>
      <c r="K31" s="43"/>
      <c r="L31" s="62"/>
      <c r="M31" s="44"/>
      <c r="N31" s="44"/>
      <c r="O31" s="44"/>
      <c r="P31" s="43"/>
    </row>
    <row r="32" spans="1:16" s="45" customFormat="1" ht="13.5">
      <c r="A32" s="68">
        <v>14</v>
      </c>
      <c r="B32" s="57"/>
      <c r="C32" s="67" t="s">
        <v>77</v>
      </c>
      <c r="D32" s="66" t="s">
        <v>11</v>
      </c>
      <c r="E32" s="260">
        <v>6.08</v>
      </c>
      <c r="F32" s="234"/>
      <c r="G32" s="470"/>
      <c r="H32" s="238"/>
      <c r="I32" s="238"/>
      <c r="J32" s="238"/>
      <c r="K32" s="239"/>
      <c r="L32" s="243"/>
      <c r="M32" s="235"/>
      <c r="N32" s="235"/>
      <c r="O32" s="235"/>
      <c r="P32" s="239"/>
    </row>
    <row r="33" spans="1:16" s="45" customFormat="1" ht="13.5">
      <c r="A33" s="68">
        <v>15</v>
      </c>
      <c r="B33" s="57"/>
      <c r="C33" s="67" t="s">
        <v>78</v>
      </c>
      <c r="D33" s="66" t="s">
        <v>11</v>
      </c>
      <c r="E33" s="260">
        <v>12.15</v>
      </c>
      <c r="F33" s="234"/>
      <c r="G33" s="470"/>
      <c r="H33" s="238"/>
      <c r="I33" s="238"/>
      <c r="J33" s="238"/>
      <c r="K33" s="239"/>
      <c r="L33" s="243"/>
      <c r="M33" s="235"/>
      <c r="N33" s="235"/>
      <c r="O33" s="235"/>
      <c r="P33" s="239"/>
    </row>
    <row r="34" spans="1:16" s="45" customFormat="1" ht="13.5">
      <c r="A34" s="68">
        <v>16</v>
      </c>
      <c r="B34" s="57"/>
      <c r="C34" s="49" t="s">
        <v>74</v>
      </c>
      <c r="D34" s="48" t="s">
        <v>4</v>
      </c>
      <c r="E34" s="51">
        <v>6</v>
      </c>
      <c r="F34" s="177"/>
      <c r="G34" s="63"/>
      <c r="H34" s="42"/>
      <c r="I34" s="42"/>
      <c r="J34" s="42"/>
      <c r="K34" s="43"/>
      <c r="L34" s="62"/>
      <c r="M34" s="44"/>
      <c r="N34" s="44"/>
      <c r="O34" s="44"/>
      <c r="P34" s="43"/>
    </row>
    <row r="35" spans="1:16" s="45" customFormat="1" ht="13.5">
      <c r="A35" s="68">
        <v>17</v>
      </c>
      <c r="B35" s="57"/>
      <c r="C35" s="67" t="s">
        <v>75</v>
      </c>
      <c r="D35" s="66" t="s">
        <v>76</v>
      </c>
      <c r="E35" s="260">
        <v>3</v>
      </c>
      <c r="F35" s="177"/>
      <c r="G35" s="470"/>
      <c r="H35" s="42"/>
      <c r="I35" s="42"/>
      <c r="J35" s="42"/>
      <c r="K35" s="43"/>
      <c r="L35" s="62"/>
      <c r="M35" s="44"/>
      <c r="N35" s="44"/>
      <c r="O35" s="44"/>
      <c r="P35" s="43"/>
    </row>
    <row r="36" spans="1:16" s="45" customFormat="1" ht="13.5">
      <c r="A36" s="68">
        <v>18</v>
      </c>
      <c r="B36" s="57"/>
      <c r="C36" s="47" t="s">
        <v>801</v>
      </c>
      <c r="D36" s="48" t="s">
        <v>9</v>
      </c>
      <c r="E36" s="51">
        <v>25</v>
      </c>
      <c r="F36" s="177"/>
      <c r="G36" s="63"/>
      <c r="H36" s="42"/>
      <c r="I36" s="42"/>
      <c r="J36" s="42"/>
      <c r="K36" s="43"/>
      <c r="L36" s="62"/>
      <c r="M36" s="44"/>
      <c r="N36" s="44"/>
      <c r="O36" s="44"/>
      <c r="P36" s="43"/>
    </row>
    <row r="37" spans="1:16" s="45" customFormat="1" ht="13.5">
      <c r="A37" s="68">
        <v>19</v>
      </c>
      <c r="B37" s="57"/>
      <c r="C37" s="49" t="s">
        <v>802</v>
      </c>
      <c r="D37" s="48" t="s">
        <v>9</v>
      </c>
      <c r="E37" s="51">
        <v>25.5</v>
      </c>
      <c r="F37" s="177"/>
      <c r="G37" s="63"/>
      <c r="H37" s="42"/>
      <c r="I37" s="42"/>
      <c r="J37" s="42"/>
      <c r="K37" s="43"/>
      <c r="L37" s="62"/>
      <c r="M37" s="44"/>
      <c r="N37" s="44"/>
      <c r="O37" s="44"/>
      <c r="P37" s="43"/>
    </row>
    <row r="38" spans="1:16" s="45" customFormat="1" ht="13.5">
      <c r="A38" s="68">
        <v>20</v>
      </c>
      <c r="B38" s="57"/>
      <c r="C38" s="69" t="s">
        <v>79</v>
      </c>
      <c r="D38" s="55" t="s">
        <v>6</v>
      </c>
      <c r="E38" s="259">
        <v>4</v>
      </c>
      <c r="F38" s="177"/>
      <c r="G38" s="469"/>
      <c r="H38" s="61"/>
      <c r="I38" s="61"/>
      <c r="J38" s="61"/>
      <c r="K38" s="80"/>
      <c r="L38" s="62"/>
      <c r="M38" s="62"/>
      <c r="N38" s="62"/>
      <c r="O38" s="62"/>
      <c r="P38" s="80"/>
    </row>
    <row r="39" spans="1:16" s="45" customFormat="1" ht="13.5">
      <c r="A39" s="68">
        <v>21</v>
      </c>
      <c r="B39" s="57"/>
      <c r="C39" s="70" t="s">
        <v>733</v>
      </c>
      <c r="D39" s="55" t="s">
        <v>6</v>
      </c>
      <c r="E39" s="259">
        <v>2</v>
      </c>
      <c r="F39" s="177"/>
      <c r="G39" s="469"/>
      <c r="H39" s="61"/>
      <c r="I39" s="61"/>
      <c r="J39" s="61"/>
      <c r="K39" s="80"/>
      <c r="L39" s="62"/>
      <c r="M39" s="62"/>
      <c r="N39" s="62"/>
      <c r="O39" s="62"/>
      <c r="P39" s="80"/>
    </row>
    <row r="40" spans="1:16" s="45" customFormat="1" ht="13.5">
      <c r="A40" s="68">
        <v>22</v>
      </c>
      <c r="B40" s="57"/>
      <c r="C40" s="70" t="s">
        <v>732</v>
      </c>
      <c r="D40" s="55" t="s">
        <v>6</v>
      </c>
      <c r="E40" s="259">
        <v>1</v>
      </c>
      <c r="F40" s="177"/>
      <c r="G40" s="469"/>
      <c r="H40" s="61"/>
      <c r="I40" s="61"/>
      <c r="J40" s="61"/>
      <c r="K40" s="80"/>
      <c r="L40" s="62"/>
      <c r="M40" s="62"/>
      <c r="N40" s="62"/>
      <c r="O40" s="62"/>
      <c r="P40" s="80"/>
    </row>
    <row r="41" spans="1:16" s="45" customFormat="1" ht="13.5">
      <c r="A41" s="68">
        <v>23</v>
      </c>
      <c r="B41" s="57"/>
      <c r="C41" s="70" t="s">
        <v>734</v>
      </c>
      <c r="D41" s="55" t="s">
        <v>6</v>
      </c>
      <c r="E41" s="259">
        <v>1</v>
      </c>
      <c r="F41" s="177"/>
      <c r="G41" s="469"/>
      <c r="H41" s="61"/>
      <c r="I41" s="61"/>
      <c r="J41" s="61"/>
      <c r="K41" s="80"/>
      <c r="L41" s="62"/>
      <c r="M41" s="62"/>
      <c r="N41" s="62"/>
      <c r="O41" s="62"/>
      <c r="P41" s="80"/>
    </row>
    <row r="42" spans="1:16" s="236" customFormat="1" ht="13.5">
      <c r="A42" s="68">
        <v>24</v>
      </c>
      <c r="B42" s="240"/>
      <c r="C42" s="69" t="s">
        <v>18</v>
      </c>
      <c r="D42" s="55" t="s">
        <v>14</v>
      </c>
      <c r="E42" s="259">
        <v>3.5</v>
      </c>
      <c r="F42" s="177"/>
      <c r="G42" s="469"/>
      <c r="H42" s="241"/>
      <c r="I42" s="241"/>
      <c r="J42" s="241"/>
      <c r="K42" s="242"/>
      <c r="L42" s="243"/>
      <c r="M42" s="243"/>
      <c r="N42" s="243"/>
      <c r="O42" s="243"/>
      <c r="P42" s="242"/>
    </row>
    <row r="43" spans="1:16" s="236" customFormat="1" ht="13.5">
      <c r="A43" s="68">
        <v>25</v>
      </c>
      <c r="B43" s="240"/>
      <c r="C43" s="70" t="s">
        <v>735</v>
      </c>
      <c r="D43" s="55" t="s">
        <v>14</v>
      </c>
      <c r="E43" s="259">
        <v>3.85</v>
      </c>
      <c r="F43" s="177"/>
      <c r="G43" s="469"/>
      <c r="H43" s="241"/>
      <c r="I43" s="241"/>
      <c r="J43" s="241"/>
      <c r="K43" s="242"/>
      <c r="L43" s="243"/>
      <c r="M43" s="243"/>
      <c r="N43" s="243"/>
      <c r="O43" s="243"/>
      <c r="P43" s="242"/>
    </row>
    <row r="44" spans="1:16" s="45" customFormat="1" ht="13.5">
      <c r="A44" s="68">
        <v>26</v>
      </c>
      <c r="B44" s="57"/>
      <c r="C44" s="65" t="s">
        <v>71</v>
      </c>
      <c r="D44" s="66" t="s">
        <v>14</v>
      </c>
      <c r="E44" s="261">
        <v>0.045</v>
      </c>
      <c r="F44" s="177"/>
      <c r="G44" s="470"/>
      <c r="H44" s="42"/>
      <c r="I44" s="42"/>
      <c r="J44" s="42"/>
      <c r="K44" s="43"/>
      <c r="L44" s="62"/>
      <c r="M44" s="44"/>
      <c r="N44" s="44"/>
      <c r="O44" s="44"/>
      <c r="P44" s="43"/>
    </row>
    <row r="45" spans="1:16" s="45" customFormat="1" ht="13.5">
      <c r="A45" s="68">
        <v>27</v>
      </c>
      <c r="B45" s="57"/>
      <c r="C45" s="67" t="s">
        <v>736</v>
      </c>
      <c r="D45" s="66" t="s">
        <v>14</v>
      </c>
      <c r="E45" s="261">
        <v>0.046</v>
      </c>
      <c r="F45" s="177"/>
      <c r="G45" s="470"/>
      <c r="H45" s="42"/>
      <c r="I45" s="42"/>
      <c r="J45" s="42"/>
      <c r="K45" s="43"/>
      <c r="L45" s="62"/>
      <c r="M45" s="44"/>
      <c r="N45" s="44"/>
      <c r="O45" s="44"/>
      <c r="P45" s="43"/>
    </row>
    <row r="46" spans="1:16" s="45" customFormat="1" ht="13.5">
      <c r="A46" s="68">
        <v>28</v>
      </c>
      <c r="B46" s="57"/>
      <c r="C46" s="116" t="s">
        <v>83</v>
      </c>
      <c r="D46" s="66" t="s">
        <v>9</v>
      </c>
      <c r="E46" s="261">
        <v>9.1</v>
      </c>
      <c r="F46" s="177"/>
      <c r="G46" s="470"/>
      <c r="H46" s="42"/>
      <c r="I46" s="42"/>
      <c r="J46" s="42"/>
      <c r="K46" s="43"/>
      <c r="L46" s="62"/>
      <c r="M46" s="44"/>
      <c r="N46" s="44"/>
      <c r="O46" s="44"/>
      <c r="P46" s="43"/>
    </row>
    <row r="47" spans="1:16" s="45" customFormat="1" ht="13.5">
      <c r="A47" s="68">
        <v>29</v>
      </c>
      <c r="B47" s="57"/>
      <c r="C47" s="67" t="s">
        <v>792</v>
      </c>
      <c r="D47" s="66" t="s">
        <v>9</v>
      </c>
      <c r="E47" s="261">
        <v>10.01</v>
      </c>
      <c r="F47" s="177"/>
      <c r="G47" s="470"/>
      <c r="H47" s="42"/>
      <c r="I47" s="42"/>
      <c r="J47" s="42"/>
      <c r="K47" s="43"/>
      <c r="L47" s="62"/>
      <c r="M47" s="44"/>
      <c r="N47" s="44"/>
      <c r="O47" s="44"/>
      <c r="P47" s="43"/>
    </row>
    <row r="48" spans="1:16" s="45" customFormat="1" ht="13.5">
      <c r="A48" s="68">
        <v>30</v>
      </c>
      <c r="B48" s="57"/>
      <c r="C48" s="67" t="s">
        <v>84</v>
      </c>
      <c r="D48" s="66" t="s">
        <v>6</v>
      </c>
      <c r="E48" s="261">
        <v>1</v>
      </c>
      <c r="F48" s="177"/>
      <c r="G48" s="470"/>
      <c r="H48" s="42"/>
      <c r="I48" s="42"/>
      <c r="J48" s="42"/>
      <c r="K48" s="43"/>
      <c r="L48" s="62"/>
      <c r="M48" s="44"/>
      <c r="N48" s="44"/>
      <c r="O48" s="44"/>
      <c r="P48" s="43"/>
    </row>
    <row r="49" spans="1:16" s="45" customFormat="1" ht="13.5">
      <c r="A49" s="68">
        <v>31</v>
      </c>
      <c r="B49" s="57"/>
      <c r="C49" s="65" t="s">
        <v>73</v>
      </c>
      <c r="D49" s="66" t="s">
        <v>11</v>
      </c>
      <c r="E49" s="260">
        <v>0.1</v>
      </c>
      <c r="F49" s="177"/>
      <c r="G49" s="470"/>
      <c r="H49" s="42"/>
      <c r="I49" s="42"/>
      <c r="J49" s="42"/>
      <c r="K49" s="43"/>
      <c r="L49" s="62"/>
      <c r="M49" s="44"/>
      <c r="N49" s="44"/>
      <c r="O49" s="44"/>
      <c r="P49" s="43"/>
    </row>
    <row r="50" spans="1:16" s="45" customFormat="1" ht="13.5">
      <c r="A50" s="68">
        <v>32</v>
      </c>
      <c r="B50" s="57"/>
      <c r="C50" s="67" t="s">
        <v>221</v>
      </c>
      <c r="D50" s="66" t="s">
        <v>11</v>
      </c>
      <c r="E50" s="260">
        <v>0.1</v>
      </c>
      <c r="F50" s="177"/>
      <c r="G50" s="470"/>
      <c r="H50" s="42"/>
      <c r="I50" s="42"/>
      <c r="J50" s="42"/>
      <c r="K50" s="43"/>
      <c r="L50" s="62"/>
      <c r="M50" s="44"/>
      <c r="N50" s="44"/>
      <c r="O50" s="44"/>
      <c r="P50" s="43"/>
    </row>
    <row r="51" spans="1:16" s="45" customFormat="1" ht="13.5">
      <c r="A51" s="68">
        <v>33</v>
      </c>
      <c r="B51" s="57"/>
      <c r="C51" s="49" t="s">
        <v>74</v>
      </c>
      <c r="D51" s="48" t="s">
        <v>4</v>
      </c>
      <c r="E51" s="51">
        <v>1</v>
      </c>
      <c r="F51" s="177"/>
      <c r="G51" s="63"/>
      <c r="H51" s="42"/>
      <c r="I51" s="42"/>
      <c r="J51" s="42"/>
      <c r="K51" s="43"/>
      <c r="L51" s="62"/>
      <c r="M51" s="44"/>
      <c r="N51" s="44"/>
      <c r="O51" s="44"/>
      <c r="P51" s="43"/>
    </row>
    <row r="52" spans="1:16" s="45" customFormat="1" ht="13.5">
      <c r="A52" s="303">
        <v>34</v>
      </c>
      <c r="B52" s="173"/>
      <c r="C52" s="166" t="s">
        <v>75</v>
      </c>
      <c r="D52" s="167" t="s">
        <v>76</v>
      </c>
      <c r="E52" s="263">
        <v>1</v>
      </c>
      <c r="F52" s="207"/>
      <c r="G52" s="471"/>
      <c r="H52" s="109"/>
      <c r="I52" s="109"/>
      <c r="J52" s="109"/>
      <c r="K52" s="110"/>
      <c r="L52" s="115"/>
      <c r="M52" s="111"/>
      <c r="N52" s="111"/>
      <c r="O52" s="111"/>
      <c r="P52" s="110"/>
    </row>
    <row r="53" spans="1:16" s="45" customFormat="1" ht="41.25" customHeight="1" thickBot="1">
      <c r="A53" s="306">
        <v>35</v>
      </c>
      <c r="B53" s="173"/>
      <c r="C53" s="307" t="s">
        <v>794</v>
      </c>
      <c r="D53" s="308" t="s">
        <v>4</v>
      </c>
      <c r="E53" s="309">
        <v>1</v>
      </c>
      <c r="F53" s="310"/>
      <c r="G53" s="472"/>
      <c r="H53" s="215"/>
      <c r="I53" s="215"/>
      <c r="J53" s="215"/>
      <c r="K53" s="311"/>
      <c r="L53" s="115"/>
      <c r="M53" s="312"/>
      <c r="N53" s="312"/>
      <c r="O53" s="312"/>
      <c r="P53" s="311"/>
    </row>
    <row r="54" spans="1:16" ht="13.5" customHeight="1" thickBot="1">
      <c r="A54" s="689" t="s">
        <v>1097</v>
      </c>
      <c r="B54" s="689"/>
      <c r="C54" s="689"/>
      <c r="D54" s="689"/>
      <c r="E54" s="689"/>
      <c r="F54" s="689"/>
      <c r="G54" s="689"/>
      <c r="H54" s="689"/>
      <c r="I54" s="689"/>
      <c r="J54" s="689"/>
      <c r="K54" s="421"/>
      <c r="L54" s="403"/>
      <c r="M54" s="403"/>
      <c r="N54" s="403"/>
      <c r="O54" s="403"/>
      <c r="P54" s="403"/>
    </row>
    <row r="55" spans="1:16" s="52" customFormat="1" ht="13.5" customHeight="1">
      <c r="A55" s="53"/>
      <c r="B55" s="22"/>
      <c r="C55" s="22"/>
      <c r="D55" s="36"/>
      <c r="E55" s="36"/>
      <c r="F55" s="36"/>
      <c r="G55" s="36"/>
      <c r="H55" s="36"/>
      <c r="I55" s="36"/>
      <c r="J55" s="36"/>
      <c r="K55" s="36"/>
      <c r="L55" s="36"/>
      <c r="M55" s="36"/>
      <c r="N55" s="36"/>
      <c r="O55" s="36"/>
      <c r="P55" s="22"/>
    </row>
    <row r="56" spans="1:16" s="52" customFormat="1" ht="13.5" customHeight="1">
      <c r="A56" s="699" t="s">
        <v>995</v>
      </c>
      <c r="B56" s="699"/>
      <c r="C56" s="699"/>
      <c r="D56" s="699"/>
      <c r="E56" s="699"/>
      <c r="F56" s="699"/>
      <c r="G56" s="699"/>
      <c r="H56" s="699"/>
      <c r="I56" s="699"/>
      <c r="J56" s="699"/>
      <c r="K56" s="699"/>
      <c r="L56" s="699"/>
      <c r="M56" s="699"/>
      <c r="N56" s="699"/>
      <c r="O56" s="699"/>
      <c r="P56" s="699"/>
    </row>
    <row r="57" spans="1:16" s="52" customFormat="1" ht="13.5" customHeight="1">
      <c r="A57" s="699" t="s">
        <v>996</v>
      </c>
      <c r="B57" s="699"/>
      <c r="C57" s="699"/>
      <c r="D57" s="699"/>
      <c r="E57" s="699"/>
      <c r="F57" s="699"/>
      <c r="G57" s="699"/>
      <c r="H57" s="699"/>
      <c r="I57" s="699"/>
      <c r="J57" s="699"/>
      <c r="K57" s="699"/>
      <c r="L57" s="699"/>
      <c r="M57" s="699"/>
      <c r="N57" s="699"/>
      <c r="O57" s="699"/>
      <c r="P57" s="699"/>
    </row>
    <row r="58" spans="1:16" s="52" customFormat="1" ht="13.5" customHeight="1">
      <c r="A58" s="430" t="s">
        <v>1120</v>
      </c>
      <c r="B58" s="431"/>
      <c r="C58" s="431"/>
      <c r="D58" s="432"/>
      <c r="E58" s="432"/>
      <c r="F58" s="432"/>
      <c r="G58" s="432"/>
      <c r="H58" s="432"/>
      <c r="I58" s="432"/>
      <c r="J58" s="432"/>
      <c r="K58" s="432"/>
      <c r="L58" s="432"/>
      <c r="M58" s="432"/>
      <c r="N58" s="432"/>
      <c r="O58" s="432"/>
      <c r="P58" s="431"/>
    </row>
    <row r="59" spans="1:16" s="52" customFormat="1" ht="13.5" customHeight="1">
      <c r="A59" s="300"/>
      <c r="B59" s="300"/>
      <c r="C59" s="300"/>
      <c r="D59" s="300"/>
      <c r="E59" s="300"/>
      <c r="F59" s="300"/>
      <c r="G59" s="300"/>
      <c r="H59" s="300"/>
      <c r="I59" s="300"/>
      <c r="J59" s="300"/>
      <c r="K59" s="300"/>
      <c r="L59" s="300"/>
      <c r="M59" s="300"/>
      <c r="N59" s="300"/>
      <c r="O59" s="300"/>
      <c r="P59" s="300"/>
    </row>
    <row r="60" spans="1:9" ht="13.5" customHeight="1">
      <c r="A60" s="17" t="s">
        <v>31</v>
      </c>
      <c r="B60" s="679"/>
      <c r="C60" s="680"/>
      <c r="D60" s="680"/>
      <c r="E60" s="680"/>
      <c r="F60" s="680"/>
      <c r="G60" s="680"/>
      <c r="H60" s="680"/>
      <c r="I60" s="680"/>
    </row>
    <row r="61" spans="1:9" ht="13.5" customHeight="1">
      <c r="A61" s="18"/>
      <c r="B61" s="660" t="s">
        <v>32</v>
      </c>
      <c r="C61" s="660"/>
      <c r="D61" s="660"/>
      <c r="E61" s="660"/>
      <c r="F61" s="660"/>
      <c r="G61" s="660"/>
      <c r="H61" s="660"/>
      <c r="I61" s="660"/>
    </row>
    <row r="62" spans="1:9" ht="13.5" customHeight="1">
      <c r="A62"/>
      <c r="B62" s="1" t="s">
        <v>1102</v>
      </c>
      <c r="C62" s="1"/>
      <c r="D62" s="1"/>
      <c r="E62" s="1"/>
      <c r="F62" s="1"/>
      <c r="G62" s="1"/>
      <c r="H62" s="1"/>
      <c r="I62" s="1"/>
    </row>
    <row r="63" spans="1:9" ht="12.75" customHeight="1">
      <c r="A63" s="1"/>
      <c r="B63" s="1"/>
      <c r="C63" s="1"/>
      <c r="D63" s="1"/>
      <c r="E63" s="1"/>
      <c r="F63" s="1"/>
      <c r="G63" s="1"/>
      <c r="H63" s="1"/>
      <c r="I63" s="1"/>
    </row>
    <row r="64" spans="1:9" ht="12.75" customHeight="1">
      <c r="A64" s="14" t="s">
        <v>33</v>
      </c>
      <c r="B64" s="679"/>
      <c r="C64" s="680"/>
      <c r="D64" s="680"/>
      <c r="E64" s="680"/>
      <c r="F64" s="680"/>
      <c r="G64" s="680"/>
      <c r="H64" s="680"/>
      <c r="I64" s="680"/>
    </row>
    <row r="65" spans="1:9" ht="13.5">
      <c r="A65" s="1"/>
      <c r="B65" s="660" t="s">
        <v>32</v>
      </c>
      <c r="C65" s="660"/>
      <c r="D65" s="660"/>
      <c r="E65" s="660"/>
      <c r="F65" s="660"/>
      <c r="G65" s="660"/>
      <c r="H65" s="660"/>
      <c r="I65" s="660"/>
    </row>
    <row r="66" spans="1:9" ht="13.5">
      <c r="A66" s="1"/>
      <c r="B66" s="395" t="s">
        <v>1101</v>
      </c>
      <c r="C66" s="176"/>
      <c r="D66" s="176"/>
      <c r="E66" s="176"/>
      <c r="F66" s="176"/>
      <c r="G66" s="176"/>
      <c r="H66" s="176"/>
      <c r="I66" s="176"/>
    </row>
  </sheetData>
  <sheetProtection selectLockedCells="1" selectUnlockedCells="1"/>
  <mergeCells count="30">
    <mergeCell ref="K14:K16"/>
    <mergeCell ref="A56:P56"/>
    <mergeCell ref="A57:P57"/>
    <mergeCell ref="A2:O2"/>
    <mergeCell ref="A7:B7"/>
    <mergeCell ref="O14:O16"/>
    <mergeCell ref="A3:O3"/>
    <mergeCell ref="A4:O4"/>
    <mergeCell ref="A13:A16"/>
    <mergeCell ref="H13:K13"/>
    <mergeCell ref="B61:I61"/>
    <mergeCell ref="L14:L16"/>
    <mergeCell ref="M14:M16"/>
    <mergeCell ref="N14:N16"/>
    <mergeCell ref="D13:D16"/>
    <mergeCell ref="J14:J16"/>
    <mergeCell ref="H14:H16"/>
    <mergeCell ref="G13:G16"/>
    <mergeCell ref="L13:P13"/>
    <mergeCell ref="P14:P16"/>
    <mergeCell ref="A8:B8"/>
    <mergeCell ref="I14:I16"/>
    <mergeCell ref="B65:I65"/>
    <mergeCell ref="A54:J54"/>
    <mergeCell ref="B64:I64"/>
    <mergeCell ref="B60:I60"/>
    <mergeCell ref="C13:C16"/>
    <mergeCell ref="E13:E16"/>
    <mergeCell ref="F13:F16"/>
    <mergeCell ref="B13:B16"/>
  </mergeCells>
  <dataValidations count="1">
    <dataValidation errorStyle="warning" allowBlank="1" showErrorMessage="1" error="kļuda" sqref="C53:D53">
      <formula1>0</formula1>
      <formula2>0</formula2>
    </dataValidation>
  </dataValidations>
  <printOptions horizontalCentered="1"/>
  <pageMargins left="0.15748031496062992" right="0.15748031496062992" top="0.7874015748031497" bottom="0.3937007874015748" header="0.5118110236220472" footer="0.5118110236220472"/>
  <pageSetup firstPageNumber="60" useFirstPageNumber="1" horizontalDpi="300" verticalDpi="300" orientation="landscape" paperSize="9" scale="80"/>
</worksheet>
</file>

<file path=xl/worksheets/sheet7.xml><?xml version="1.0" encoding="utf-8"?>
<worksheet xmlns="http://schemas.openxmlformats.org/spreadsheetml/2006/main" xmlns:r="http://schemas.openxmlformats.org/officeDocument/2006/relationships">
  <dimension ref="A1:R207"/>
  <sheetViews>
    <sheetView zoomScaleSheetLayoutView="100" zoomScalePageLayoutView="0" workbookViewId="0" topLeftCell="A1">
      <selection activeCell="A1" sqref="A1"/>
    </sheetView>
  </sheetViews>
  <sheetFormatPr defaultColWidth="9.140625" defaultRowHeight="12.75"/>
  <cols>
    <col min="1" max="1" width="11.00390625" style="53" customWidth="1"/>
    <col min="2" max="2" width="6.7109375" style="22" customWidth="1"/>
    <col min="3" max="3" width="57.140625" style="22" customWidth="1"/>
    <col min="4" max="4" width="7.140625" style="36" customWidth="1"/>
    <col min="5" max="15" width="8.42187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34</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688" t="s">
        <v>1144</v>
      </c>
      <c r="B13" s="687" t="s">
        <v>1149</v>
      </c>
      <c r="C13" s="687" t="s">
        <v>1150</v>
      </c>
      <c r="D13" s="681" t="s">
        <v>1151</v>
      </c>
      <c r="E13" s="687" t="s">
        <v>1152</v>
      </c>
      <c r="F13" s="683" t="s">
        <v>593</v>
      </c>
      <c r="G13" s="683" t="s">
        <v>594</v>
      </c>
      <c r="H13" s="687" t="s">
        <v>793</v>
      </c>
      <c r="I13" s="687"/>
      <c r="J13" s="687"/>
      <c r="K13" s="687"/>
      <c r="L13" s="676" t="s">
        <v>795</v>
      </c>
      <c r="M13" s="677"/>
      <c r="N13" s="677"/>
      <c r="O13" s="677"/>
      <c r="P13" s="678"/>
    </row>
    <row r="14" spans="1:17" ht="20.25" customHeight="1">
      <c r="A14" s="688"/>
      <c r="B14" s="687"/>
      <c r="C14" s="687"/>
      <c r="D14" s="681"/>
      <c r="E14" s="687"/>
      <c r="F14" s="684"/>
      <c r="G14" s="684"/>
      <c r="H14" s="681" t="s">
        <v>1153</v>
      </c>
      <c r="I14" s="681" t="s">
        <v>1154</v>
      </c>
      <c r="J14" s="681" t="s">
        <v>0</v>
      </c>
      <c r="K14" s="681" t="s">
        <v>1</v>
      </c>
      <c r="L14" s="683" t="s">
        <v>998</v>
      </c>
      <c r="M14" s="682" t="s">
        <v>1153</v>
      </c>
      <c r="N14" s="681" t="s">
        <v>1154</v>
      </c>
      <c r="O14" s="681" t="s">
        <v>0</v>
      </c>
      <c r="P14" s="681" t="s">
        <v>2</v>
      </c>
      <c r="Q14" s="5"/>
    </row>
    <row r="15" spans="1:17" ht="20.25" customHeight="1">
      <c r="A15" s="688"/>
      <c r="B15" s="687"/>
      <c r="C15" s="687"/>
      <c r="D15" s="681"/>
      <c r="E15" s="687"/>
      <c r="F15" s="684"/>
      <c r="G15" s="684"/>
      <c r="H15" s="681"/>
      <c r="I15" s="681"/>
      <c r="J15" s="681"/>
      <c r="K15" s="681"/>
      <c r="L15" s="684"/>
      <c r="M15" s="682"/>
      <c r="N15" s="681"/>
      <c r="O15" s="681"/>
      <c r="P15" s="681"/>
      <c r="Q15" s="5"/>
    </row>
    <row r="16" spans="1:17" ht="11.25" customHeight="1">
      <c r="A16" s="688"/>
      <c r="B16" s="687"/>
      <c r="C16" s="687"/>
      <c r="D16" s="681"/>
      <c r="E16" s="687"/>
      <c r="F16" s="685"/>
      <c r="G16" s="685"/>
      <c r="H16" s="681"/>
      <c r="I16" s="681"/>
      <c r="J16" s="681"/>
      <c r="K16" s="681"/>
      <c r="L16" s="685"/>
      <c r="M16" s="682"/>
      <c r="N16" s="681"/>
      <c r="O16" s="681"/>
      <c r="P16" s="681"/>
      <c r="Q16" s="5"/>
    </row>
    <row r="17" spans="1:16" s="36" customFormat="1" ht="13.5">
      <c r="A17" s="73">
        <v>1</v>
      </c>
      <c r="B17" s="54">
        <v>2</v>
      </c>
      <c r="C17" s="73">
        <v>3</v>
      </c>
      <c r="D17" s="54">
        <v>4</v>
      </c>
      <c r="E17" s="73">
        <v>5</v>
      </c>
      <c r="F17" s="73">
        <v>6</v>
      </c>
      <c r="G17" s="54">
        <v>7</v>
      </c>
      <c r="H17" s="73">
        <v>8</v>
      </c>
      <c r="I17" s="54">
        <v>9</v>
      </c>
      <c r="J17" s="73">
        <v>10</v>
      </c>
      <c r="K17" s="73">
        <v>11</v>
      </c>
      <c r="L17" s="54">
        <v>12</v>
      </c>
      <c r="M17" s="73">
        <v>13</v>
      </c>
      <c r="N17" s="54">
        <v>14</v>
      </c>
      <c r="O17" s="73">
        <v>15</v>
      </c>
      <c r="P17" s="73">
        <v>16</v>
      </c>
    </row>
    <row r="18" spans="1:16" s="45" customFormat="1" ht="13.5">
      <c r="A18" s="94"/>
      <c r="B18" s="95"/>
      <c r="C18" s="96" t="e">
        <f>A3</f>
        <v>#REF!</v>
      </c>
      <c r="D18" s="97"/>
      <c r="E18" s="98"/>
      <c r="F18" s="98"/>
      <c r="G18" s="98"/>
      <c r="H18" s="99"/>
      <c r="I18" s="99"/>
      <c r="J18" s="99"/>
      <c r="K18" s="100"/>
      <c r="L18" s="100"/>
      <c r="M18" s="100"/>
      <c r="N18" s="100"/>
      <c r="O18" s="100"/>
      <c r="P18" s="100"/>
    </row>
    <row r="19" spans="1:16" s="45" customFormat="1" ht="13.5">
      <c r="A19" s="74">
        <v>1</v>
      </c>
      <c r="B19" s="57"/>
      <c r="C19" s="58" t="s">
        <v>85</v>
      </c>
      <c r="D19" s="55" t="s">
        <v>11</v>
      </c>
      <c r="E19" s="55">
        <v>6.3</v>
      </c>
      <c r="F19" s="177"/>
      <c r="G19" s="177"/>
      <c r="H19" s="55"/>
      <c r="I19" s="55"/>
      <c r="J19" s="55"/>
      <c r="K19" s="80"/>
      <c r="L19" s="62"/>
      <c r="M19" s="62"/>
      <c r="N19" s="62"/>
      <c r="O19" s="62"/>
      <c r="P19" s="80"/>
    </row>
    <row r="20" spans="1:16" s="45" customFormat="1" ht="13.5">
      <c r="A20" s="74">
        <v>2</v>
      </c>
      <c r="B20" s="57"/>
      <c r="C20" s="58" t="s">
        <v>803</v>
      </c>
      <c r="D20" s="55" t="s">
        <v>11</v>
      </c>
      <c r="E20" s="55">
        <v>1.5</v>
      </c>
      <c r="F20" s="177"/>
      <c r="G20" s="177"/>
      <c r="H20" s="55"/>
      <c r="I20" s="55"/>
      <c r="J20" s="55"/>
      <c r="K20" s="80"/>
      <c r="L20" s="62"/>
      <c r="M20" s="62"/>
      <c r="N20" s="62"/>
      <c r="O20" s="62"/>
      <c r="P20" s="80"/>
    </row>
    <row r="21" spans="1:16" s="45" customFormat="1" ht="13.5">
      <c r="A21" s="74">
        <v>3</v>
      </c>
      <c r="B21" s="57"/>
      <c r="C21" s="58" t="s">
        <v>86</v>
      </c>
      <c r="D21" s="55" t="s">
        <v>11</v>
      </c>
      <c r="E21" s="55">
        <v>0.05</v>
      </c>
      <c r="F21" s="177"/>
      <c r="G21" s="177"/>
      <c r="H21" s="55"/>
      <c r="I21" s="55"/>
      <c r="J21" s="55"/>
      <c r="K21" s="80"/>
      <c r="L21" s="62"/>
      <c r="M21" s="62"/>
      <c r="N21" s="62"/>
      <c r="O21" s="62"/>
      <c r="P21" s="80"/>
    </row>
    <row r="22" spans="1:16" s="45" customFormat="1" ht="13.5">
      <c r="A22" s="74">
        <v>4</v>
      </c>
      <c r="B22" s="57"/>
      <c r="C22" s="58" t="s">
        <v>88</v>
      </c>
      <c r="D22" s="59" t="s">
        <v>11</v>
      </c>
      <c r="E22" s="60">
        <v>2.45</v>
      </c>
      <c r="F22" s="177"/>
      <c r="G22" s="177"/>
      <c r="H22" s="265"/>
      <c r="I22" s="265"/>
      <c r="J22" s="265"/>
      <c r="K22" s="80"/>
      <c r="L22" s="62"/>
      <c r="M22" s="62"/>
      <c r="N22" s="62"/>
      <c r="O22" s="62"/>
      <c r="P22" s="80"/>
    </row>
    <row r="23" spans="1:16" s="45" customFormat="1" ht="13.5">
      <c r="A23" s="74">
        <v>5</v>
      </c>
      <c r="B23" s="57"/>
      <c r="C23" s="107" t="s">
        <v>653</v>
      </c>
      <c r="D23" s="55" t="s">
        <v>11</v>
      </c>
      <c r="E23" s="62">
        <v>3.06</v>
      </c>
      <c r="F23" s="177"/>
      <c r="G23" s="177"/>
      <c r="H23" s="55"/>
      <c r="I23" s="265"/>
      <c r="J23" s="55"/>
      <c r="K23" s="80"/>
      <c r="L23" s="62"/>
      <c r="M23" s="62"/>
      <c r="N23" s="62"/>
      <c r="O23" s="62"/>
      <c r="P23" s="80"/>
    </row>
    <row r="24" spans="1:16" s="45" customFormat="1" ht="13.5">
      <c r="A24" s="74"/>
      <c r="B24" s="57"/>
      <c r="C24" s="118" t="s">
        <v>568</v>
      </c>
      <c r="D24" s="66" t="s">
        <v>9</v>
      </c>
      <c r="E24" s="260">
        <v>50</v>
      </c>
      <c r="F24" s="177"/>
      <c r="G24" s="177"/>
      <c r="H24" s="264"/>
      <c r="I24" s="264"/>
      <c r="J24" s="264"/>
      <c r="K24" s="43"/>
      <c r="L24" s="62"/>
      <c r="M24" s="44"/>
      <c r="N24" s="44"/>
      <c r="O24" s="44"/>
      <c r="P24" s="43"/>
    </row>
    <row r="25" spans="1:16" s="45" customFormat="1" ht="13.5">
      <c r="A25" s="74">
        <v>6</v>
      </c>
      <c r="B25" s="57"/>
      <c r="C25" s="67" t="s">
        <v>69</v>
      </c>
      <c r="D25" s="66" t="s">
        <v>9</v>
      </c>
      <c r="E25" s="260">
        <v>50</v>
      </c>
      <c r="F25" s="177"/>
      <c r="G25" s="177"/>
      <c r="H25" s="264"/>
      <c r="I25" s="264"/>
      <c r="J25" s="264"/>
      <c r="K25" s="43"/>
      <c r="L25" s="62"/>
      <c r="M25" s="44"/>
      <c r="N25" s="44"/>
      <c r="O25" s="44"/>
      <c r="P25" s="43"/>
    </row>
    <row r="26" spans="1:16" s="45" customFormat="1" ht="13.5">
      <c r="A26" s="74">
        <v>7</v>
      </c>
      <c r="B26" s="57"/>
      <c r="C26" s="67" t="s">
        <v>70</v>
      </c>
      <c r="D26" s="66" t="s">
        <v>9</v>
      </c>
      <c r="E26" s="260">
        <v>50</v>
      </c>
      <c r="F26" s="177"/>
      <c r="G26" s="177"/>
      <c r="H26" s="264"/>
      <c r="I26" s="264"/>
      <c r="J26" s="264"/>
      <c r="K26" s="43"/>
      <c r="L26" s="62"/>
      <c r="M26" s="44"/>
      <c r="N26" s="44"/>
      <c r="O26" s="44"/>
      <c r="P26" s="43"/>
    </row>
    <row r="27" spans="1:16" s="45" customFormat="1" ht="13.5">
      <c r="A27" s="74">
        <v>8</v>
      </c>
      <c r="B27" s="57"/>
      <c r="C27" s="65" t="s">
        <v>71</v>
      </c>
      <c r="D27" s="66" t="s">
        <v>14</v>
      </c>
      <c r="E27" s="260">
        <v>0.46</v>
      </c>
      <c r="F27" s="177"/>
      <c r="G27" s="177"/>
      <c r="H27" s="264"/>
      <c r="I27" s="264"/>
      <c r="J27" s="264"/>
      <c r="K27" s="43"/>
      <c r="L27" s="62"/>
      <c r="M27" s="44"/>
      <c r="N27" s="44"/>
      <c r="O27" s="44"/>
      <c r="P27" s="43"/>
    </row>
    <row r="28" spans="1:16" s="45" customFormat="1" ht="13.5">
      <c r="A28" s="74">
        <v>9</v>
      </c>
      <c r="B28" s="57"/>
      <c r="C28" s="67" t="s">
        <v>737</v>
      </c>
      <c r="D28" s="66" t="s">
        <v>14</v>
      </c>
      <c r="E28" s="260">
        <v>0.4</v>
      </c>
      <c r="F28" s="177"/>
      <c r="G28" s="177"/>
      <c r="H28" s="264"/>
      <c r="I28" s="264"/>
      <c r="J28" s="264"/>
      <c r="K28" s="43"/>
      <c r="L28" s="62"/>
      <c r="M28" s="44"/>
      <c r="N28" s="44"/>
      <c r="O28" s="44"/>
      <c r="P28" s="43"/>
    </row>
    <row r="29" spans="1:16" s="45" customFormat="1" ht="13.5">
      <c r="A29" s="74">
        <v>10</v>
      </c>
      <c r="B29" s="57"/>
      <c r="C29" s="67" t="s">
        <v>738</v>
      </c>
      <c r="D29" s="66" t="s">
        <v>14</v>
      </c>
      <c r="E29" s="260">
        <v>0.06</v>
      </c>
      <c r="F29" s="177"/>
      <c r="G29" s="177"/>
      <c r="H29" s="264"/>
      <c r="I29" s="264"/>
      <c r="J29" s="264"/>
      <c r="K29" s="43"/>
      <c r="L29" s="62"/>
      <c r="M29" s="44"/>
      <c r="N29" s="44"/>
      <c r="O29" s="44"/>
      <c r="P29" s="43"/>
    </row>
    <row r="30" spans="1:16" s="45" customFormat="1" ht="13.5">
      <c r="A30" s="74">
        <v>11</v>
      </c>
      <c r="B30" s="57"/>
      <c r="C30" s="67" t="s">
        <v>741</v>
      </c>
      <c r="D30" s="66" t="s">
        <v>6</v>
      </c>
      <c r="E30" s="260">
        <v>1</v>
      </c>
      <c r="F30" s="177"/>
      <c r="G30" s="177"/>
      <c r="H30" s="264"/>
      <c r="I30" s="264"/>
      <c r="J30" s="264"/>
      <c r="K30" s="43"/>
      <c r="L30" s="62"/>
      <c r="M30" s="44"/>
      <c r="N30" s="44"/>
      <c r="O30" s="44"/>
      <c r="P30" s="43"/>
    </row>
    <row r="31" spans="1:16" s="45" customFormat="1" ht="13.5">
      <c r="A31" s="74">
        <v>12</v>
      </c>
      <c r="B31" s="57"/>
      <c r="C31" s="67" t="s">
        <v>72</v>
      </c>
      <c r="D31" s="66" t="s">
        <v>6</v>
      </c>
      <c r="E31" s="260">
        <v>0.5</v>
      </c>
      <c r="F31" s="177"/>
      <c r="G31" s="177"/>
      <c r="H31" s="264"/>
      <c r="I31" s="264"/>
      <c r="J31" s="264"/>
      <c r="K31" s="43"/>
      <c r="L31" s="62"/>
      <c r="M31" s="44"/>
      <c r="N31" s="44"/>
      <c r="O31" s="44"/>
      <c r="P31" s="43"/>
    </row>
    <row r="32" spans="1:16" s="45" customFormat="1" ht="13.5">
      <c r="A32" s="74">
        <v>13</v>
      </c>
      <c r="B32" s="57"/>
      <c r="C32" s="65" t="s">
        <v>73</v>
      </c>
      <c r="D32" s="66" t="s">
        <v>11</v>
      </c>
      <c r="E32" s="260">
        <v>5.6</v>
      </c>
      <c r="F32" s="177"/>
      <c r="G32" s="177"/>
      <c r="H32" s="264"/>
      <c r="I32" s="264"/>
      <c r="J32" s="264"/>
      <c r="K32" s="43"/>
      <c r="L32" s="62"/>
      <c r="M32" s="44"/>
      <c r="N32" s="44"/>
      <c r="O32" s="44"/>
      <c r="P32" s="43"/>
    </row>
    <row r="33" spans="1:16" s="45" customFormat="1" ht="13.5">
      <c r="A33" s="74">
        <v>14</v>
      </c>
      <c r="B33" s="57"/>
      <c r="C33" s="67" t="s">
        <v>77</v>
      </c>
      <c r="D33" s="66" t="s">
        <v>11</v>
      </c>
      <c r="E33" s="260">
        <v>4.74</v>
      </c>
      <c r="F33" s="177"/>
      <c r="G33" s="177"/>
      <c r="H33" s="264"/>
      <c r="I33" s="264"/>
      <c r="J33" s="264"/>
      <c r="K33" s="43"/>
      <c r="L33" s="62"/>
      <c r="M33" s="44"/>
      <c r="N33" s="44"/>
      <c r="O33" s="44"/>
      <c r="P33" s="43"/>
    </row>
    <row r="34" spans="1:16" s="45" customFormat="1" ht="13.5">
      <c r="A34" s="74">
        <v>15</v>
      </c>
      <c r="B34" s="57"/>
      <c r="C34" s="67" t="s">
        <v>78</v>
      </c>
      <c r="D34" s="66" t="s">
        <v>11</v>
      </c>
      <c r="E34" s="260">
        <v>1.03</v>
      </c>
      <c r="F34" s="177"/>
      <c r="G34" s="177"/>
      <c r="H34" s="264"/>
      <c r="I34" s="264"/>
      <c r="J34" s="264"/>
      <c r="K34" s="43"/>
      <c r="L34" s="62"/>
      <c r="M34" s="44"/>
      <c r="N34" s="44"/>
      <c r="O34" s="44"/>
      <c r="P34" s="43"/>
    </row>
    <row r="35" spans="1:16" s="45" customFormat="1" ht="13.5">
      <c r="A35" s="74">
        <v>16</v>
      </c>
      <c r="B35" s="57"/>
      <c r="C35" s="49" t="s">
        <v>74</v>
      </c>
      <c r="D35" s="48" t="s">
        <v>4</v>
      </c>
      <c r="E35" s="51">
        <v>2</v>
      </c>
      <c r="F35" s="177"/>
      <c r="G35" s="177"/>
      <c r="H35" s="264"/>
      <c r="I35" s="264"/>
      <c r="J35" s="264"/>
      <c r="K35" s="43"/>
      <c r="L35" s="62"/>
      <c r="M35" s="44"/>
      <c r="N35" s="44"/>
      <c r="O35" s="44"/>
      <c r="P35" s="43"/>
    </row>
    <row r="36" spans="1:16" s="45" customFormat="1" ht="13.5">
      <c r="A36" s="74">
        <v>17</v>
      </c>
      <c r="B36" s="57"/>
      <c r="C36" s="67" t="s">
        <v>75</v>
      </c>
      <c r="D36" s="66" t="s">
        <v>76</v>
      </c>
      <c r="E36" s="260">
        <v>3</v>
      </c>
      <c r="F36" s="177"/>
      <c r="G36" s="177"/>
      <c r="H36" s="264"/>
      <c r="I36" s="264"/>
      <c r="J36" s="264"/>
      <c r="K36" s="43"/>
      <c r="L36" s="62"/>
      <c r="M36" s="44"/>
      <c r="N36" s="44"/>
      <c r="O36" s="44"/>
      <c r="P36" s="43"/>
    </row>
    <row r="37" spans="1:16" s="45" customFormat="1" ht="13.5">
      <c r="A37" s="74">
        <v>18</v>
      </c>
      <c r="B37" s="57"/>
      <c r="C37" s="75" t="s">
        <v>87</v>
      </c>
      <c r="D37" s="76" t="s">
        <v>11</v>
      </c>
      <c r="E37" s="262">
        <v>0.05</v>
      </c>
      <c r="F37" s="177"/>
      <c r="G37" s="177"/>
      <c r="H37" s="265"/>
      <c r="I37" s="265"/>
      <c r="J37" s="265"/>
      <c r="K37" s="80"/>
      <c r="L37" s="62"/>
      <c r="M37" s="62"/>
      <c r="N37" s="62"/>
      <c r="O37" s="62"/>
      <c r="P37" s="80"/>
    </row>
    <row r="38" spans="1:16" s="45" customFormat="1" ht="13.5">
      <c r="A38" s="74">
        <v>19</v>
      </c>
      <c r="B38" s="57"/>
      <c r="C38" s="47" t="s">
        <v>80</v>
      </c>
      <c r="D38" s="48" t="s">
        <v>9</v>
      </c>
      <c r="E38" s="51">
        <v>21</v>
      </c>
      <c r="F38" s="177"/>
      <c r="G38" s="177"/>
      <c r="H38" s="264"/>
      <c r="I38" s="264"/>
      <c r="J38" s="264"/>
      <c r="K38" s="43"/>
      <c r="L38" s="62"/>
      <c r="M38" s="44"/>
      <c r="N38" s="44"/>
      <c r="O38" s="44"/>
      <c r="P38" s="43"/>
    </row>
    <row r="39" spans="1:16" s="45" customFormat="1" ht="13.5">
      <c r="A39" s="74">
        <v>20</v>
      </c>
      <c r="B39" s="57"/>
      <c r="C39" s="49" t="s">
        <v>89</v>
      </c>
      <c r="D39" s="48" t="s">
        <v>9</v>
      </c>
      <c r="E39" s="51">
        <v>21.42</v>
      </c>
      <c r="F39" s="177"/>
      <c r="G39" s="177"/>
      <c r="H39" s="264"/>
      <c r="I39" s="264"/>
      <c r="J39" s="264"/>
      <c r="K39" s="43"/>
      <c r="L39" s="62"/>
      <c r="M39" s="44"/>
      <c r="N39" s="44"/>
      <c r="O39" s="44"/>
      <c r="P39" s="43"/>
    </row>
    <row r="40" spans="1:16" s="45" customFormat="1" ht="13.5">
      <c r="A40" s="74">
        <v>21</v>
      </c>
      <c r="B40" s="57"/>
      <c r="C40" s="49" t="s">
        <v>569</v>
      </c>
      <c r="D40" s="48" t="s">
        <v>3</v>
      </c>
      <c r="E40" s="51">
        <v>8</v>
      </c>
      <c r="F40" s="177"/>
      <c r="G40" s="177"/>
      <c r="H40" s="264"/>
      <c r="I40" s="264"/>
      <c r="J40" s="264"/>
      <c r="K40" s="43"/>
      <c r="L40" s="62"/>
      <c r="M40" s="44"/>
      <c r="N40" s="44"/>
      <c r="O40" s="44"/>
      <c r="P40" s="43"/>
    </row>
    <row r="41" spans="1:16" s="45" customFormat="1" ht="13.5">
      <c r="A41" s="74"/>
      <c r="B41" s="57"/>
      <c r="C41" s="118" t="s">
        <v>90</v>
      </c>
      <c r="D41" s="66" t="s">
        <v>9</v>
      </c>
      <c r="E41" s="260">
        <v>21.12</v>
      </c>
      <c r="F41" s="177"/>
      <c r="G41" s="177"/>
      <c r="H41" s="264"/>
      <c r="I41" s="264"/>
      <c r="J41" s="264"/>
      <c r="K41" s="43"/>
      <c r="L41" s="62"/>
      <c r="M41" s="44"/>
      <c r="N41" s="44"/>
      <c r="O41" s="44"/>
      <c r="P41" s="43"/>
    </row>
    <row r="42" spans="1:16" s="45" customFormat="1" ht="13.5">
      <c r="A42" s="74">
        <v>22</v>
      </c>
      <c r="B42" s="57"/>
      <c r="C42" s="67" t="s">
        <v>69</v>
      </c>
      <c r="D42" s="66" t="s">
        <v>9</v>
      </c>
      <c r="E42" s="260">
        <v>21.12</v>
      </c>
      <c r="F42" s="177"/>
      <c r="G42" s="177"/>
      <c r="H42" s="264"/>
      <c r="I42" s="264"/>
      <c r="J42" s="264"/>
      <c r="K42" s="43"/>
      <c r="L42" s="62"/>
      <c r="M42" s="44"/>
      <c r="N42" s="44"/>
      <c r="O42" s="44"/>
      <c r="P42" s="43"/>
    </row>
    <row r="43" spans="1:16" s="45" customFormat="1" ht="13.5">
      <c r="A43" s="74">
        <v>23</v>
      </c>
      <c r="B43" s="57"/>
      <c r="C43" s="67" t="s">
        <v>70</v>
      </c>
      <c r="D43" s="66" t="s">
        <v>9</v>
      </c>
      <c r="E43" s="260">
        <v>21.12</v>
      </c>
      <c r="F43" s="177"/>
      <c r="G43" s="177"/>
      <c r="H43" s="264"/>
      <c r="I43" s="264"/>
      <c r="J43" s="264"/>
      <c r="K43" s="43"/>
      <c r="L43" s="62"/>
      <c r="M43" s="44"/>
      <c r="N43" s="44"/>
      <c r="O43" s="44"/>
      <c r="P43" s="43"/>
    </row>
    <row r="44" spans="1:16" s="45" customFormat="1" ht="13.5">
      <c r="A44" s="74">
        <v>24</v>
      </c>
      <c r="B44" s="57"/>
      <c r="C44" s="65" t="s">
        <v>71</v>
      </c>
      <c r="D44" s="66" t="s">
        <v>14</v>
      </c>
      <c r="E44" s="260">
        <v>0.1</v>
      </c>
      <c r="F44" s="177"/>
      <c r="G44" s="177"/>
      <c r="H44" s="264"/>
      <c r="I44" s="264"/>
      <c r="J44" s="264"/>
      <c r="K44" s="43"/>
      <c r="L44" s="62"/>
      <c r="M44" s="44"/>
      <c r="N44" s="44"/>
      <c r="O44" s="44"/>
      <c r="P44" s="43"/>
    </row>
    <row r="45" spans="1:16" s="45" customFormat="1" ht="13.5">
      <c r="A45" s="74">
        <v>25</v>
      </c>
      <c r="B45" s="57"/>
      <c r="C45" s="67" t="s">
        <v>737</v>
      </c>
      <c r="D45" s="66" t="s">
        <v>14</v>
      </c>
      <c r="E45" s="260">
        <v>0.09</v>
      </c>
      <c r="F45" s="177"/>
      <c r="G45" s="177"/>
      <c r="H45" s="264"/>
      <c r="I45" s="264"/>
      <c r="J45" s="264"/>
      <c r="K45" s="43"/>
      <c r="L45" s="62"/>
      <c r="M45" s="44"/>
      <c r="N45" s="44"/>
      <c r="O45" s="44"/>
      <c r="P45" s="43"/>
    </row>
    <row r="46" spans="1:16" s="45" customFormat="1" ht="13.5">
      <c r="A46" s="74">
        <v>26</v>
      </c>
      <c r="B46" s="57"/>
      <c r="C46" s="67" t="s">
        <v>738</v>
      </c>
      <c r="D46" s="66" t="s">
        <v>14</v>
      </c>
      <c r="E46" s="260">
        <v>0.01</v>
      </c>
      <c r="F46" s="177"/>
      <c r="G46" s="177"/>
      <c r="H46" s="264"/>
      <c r="I46" s="264"/>
      <c r="J46" s="264"/>
      <c r="K46" s="43"/>
      <c r="L46" s="62"/>
      <c r="M46" s="44"/>
      <c r="N46" s="44"/>
      <c r="O46" s="44"/>
      <c r="P46" s="43"/>
    </row>
    <row r="47" spans="1:16" s="45" customFormat="1" ht="13.5">
      <c r="A47" s="74">
        <v>27</v>
      </c>
      <c r="B47" s="57"/>
      <c r="C47" s="67" t="s">
        <v>741</v>
      </c>
      <c r="D47" s="66" t="s">
        <v>6</v>
      </c>
      <c r="E47" s="260">
        <v>1</v>
      </c>
      <c r="F47" s="177"/>
      <c r="G47" s="177"/>
      <c r="H47" s="264"/>
      <c r="I47" s="264"/>
      <c r="J47" s="264"/>
      <c r="K47" s="43"/>
      <c r="L47" s="62"/>
      <c r="M47" s="44"/>
      <c r="N47" s="44"/>
      <c r="O47" s="44"/>
      <c r="P47" s="43"/>
    </row>
    <row r="48" spans="1:16" s="45" customFormat="1" ht="13.5">
      <c r="A48" s="74">
        <v>28</v>
      </c>
      <c r="B48" s="57"/>
      <c r="C48" s="67" t="s">
        <v>72</v>
      </c>
      <c r="D48" s="66" t="s">
        <v>6</v>
      </c>
      <c r="E48" s="260">
        <v>0.3</v>
      </c>
      <c r="F48" s="177"/>
      <c r="G48" s="177"/>
      <c r="H48" s="264"/>
      <c r="I48" s="264"/>
      <c r="J48" s="264"/>
      <c r="K48" s="43"/>
      <c r="L48" s="62"/>
      <c r="M48" s="44"/>
      <c r="N48" s="44"/>
      <c r="O48" s="44"/>
      <c r="P48" s="43"/>
    </row>
    <row r="49" spans="1:16" s="45" customFormat="1" ht="13.5">
      <c r="A49" s="74">
        <v>29</v>
      </c>
      <c r="B49" s="57"/>
      <c r="C49" s="65" t="s">
        <v>73</v>
      </c>
      <c r="D49" s="66" t="s">
        <v>11</v>
      </c>
      <c r="E49" s="260">
        <v>3</v>
      </c>
      <c r="F49" s="177"/>
      <c r="G49" s="177"/>
      <c r="H49" s="264"/>
      <c r="I49" s="264"/>
      <c r="J49" s="264"/>
      <c r="K49" s="43"/>
      <c r="L49" s="62"/>
      <c r="M49" s="44"/>
      <c r="N49" s="44"/>
      <c r="O49" s="44"/>
      <c r="P49" s="43"/>
    </row>
    <row r="50" spans="1:16" s="45" customFormat="1" ht="13.5">
      <c r="A50" s="74">
        <v>30</v>
      </c>
      <c r="B50" s="57"/>
      <c r="C50" s="67" t="s">
        <v>77</v>
      </c>
      <c r="D50" s="66" t="s">
        <v>11</v>
      </c>
      <c r="E50" s="260">
        <v>3.09</v>
      </c>
      <c r="F50" s="177"/>
      <c r="G50" s="177"/>
      <c r="H50" s="264"/>
      <c r="I50" s="264"/>
      <c r="J50" s="264"/>
      <c r="K50" s="43"/>
      <c r="L50" s="62"/>
      <c r="M50" s="44"/>
      <c r="N50" s="44"/>
      <c r="O50" s="44"/>
      <c r="P50" s="43"/>
    </row>
    <row r="51" spans="1:16" s="45" customFormat="1" ht="13.5">
      <c r="A51" s="74">
        <v>31</v>
      </c>
      <c r="B51" s="57"/>
      <c r="C51" s="49" t="s">
        <v>74</v>
      </c>
      <c r="D51" s="48" t="s">
        <v>4</v>
      </c>
      <c r="E51" s="51">
        <v>1</v>
      </c>
      <c r="F51" s="177"/>
      <c r="G51" s="177"/>
      <c r="H51" s="264"/>
      <c r="I51" s="264"/>
      <c r="J51" s="264"/>
      <c r="K51" s="43"/>
      <c r="L51" s="62"/>
      <c r="M51" s="44"/>
      <c r="N51" s="44"/>
      <c r="O51" s="44"/>
      <c r="P51" s="43"/>
    </row>
    <row r="52" spans="1:16" s="45" customFormat="1" ht="13.5">
      <c r="A52" s="74">
        <v>32</v>
      </c>
      <c r="B52" s="57"/>
      <c r="C52" s="67" t="s">
        <v>75</v>
      </c>
      <c r="D52" s="66" t="s">
        <v>76</v>
      </c>
      <c r="E52" s="260">
        <v>2</v>
      </c>
      <c r="F52" s="177"/>
      <c r="G52" s="177"/>
      <c r="H52" s="264"/>
      <c r="I52" s="264"/>
      <c r="J52" s="264"/>
      <c r="K52" s="43"/>
      <c r="L52" s="62"/>
      <c r="M52" s="44"/>
      <c r="N52" s="44"/>
      <c r="O52" s="44"/>
      <c r="P52" s="43"/>
    </row>
    <row r="53" spans="1:16" s="45" customFormat="1" ht="13.5">
      <c r="A53" s="74">
        <v>33</v>
      </c>
      <c r="B53" s="57"/>
      <c r="C53" s="75" t="s">
        <v>87</v>
      </c>
      <c r="D53" s="76" t="s">
        <v>11</v>
      </c>
      <c r="E53" s="262">
        <v>0.03</v>
      </c>
      <c r="F53" s="177"/>
      <c r="G53" s="177"/>
      <c r="H53" s="265"/>
      <c r="I53" s="265"/>
      <c r="J53" s="265"/>
      <c r="K53" s="80"/>
      <c r="L53" s="62"/>
      <c r="M53" s="62"/>
      <c r="N53" s="62"/>
      <c r="O53" s="62"/>
      <c r="P53" s="80"/>
    </row>
    <row r="54" spans="1:16" s="45" customFormat="1" ht="13.5">
      <c r="A54" s="74">
        <v>34</v>
      </c>
      <c r="B54" s="57"/>
      <c r="C54" s="58" t="s">
        <v>91</v>
      </c>
      <c r="D54" s="59" t="s">
        <v>11</v>
      </c>
      <c r="E54" s="60">
        <v>2.48</v>
      </c>
      <c r="F54" s="177"/>
      <c r="G54" s="177"/>
      <c r="H54" s="265"/>
      <c r="I54" s="265"/>
      <c r="J54" s="265"/>
      <c r="K54" s="80"/>
      <c r="L54" s="62"/>
      <c r="M54" s="62"/>
      <c r="N54" s="62"/>
      <c r="O54" s="62"/>
      <c r="P54" s="80"/>
    </row>
    <row r="55" spans="1:16" s="45" customFormat="1" ht="13.5">
      <c r="A55" s="74">
        <v>35</v>
      </c>
      <c r="B55" s="57"/>
      <c r="C55" s="107" t="s">
        <v>653</v>
      </c>
      <c r="D55" s="55" t="s">
        <v>11</v>
      </c>
      <c r="E55" s="62">
        <v>3.1</v>
      </c>
      <c r="F55" s="177"/>
      <c r="G55" s="177"/>
      <c r="H55" s="55"/>
      <c r="I55" s="265"/>
      <c r="J55" s="55"/>
      <c r="K55" s="80"/>
      <c r="L55" s="62"/>
      <c r="M55" s="62"/>
      <c r="N55" s="62"/>
      <c r="O55" s="62"/>
      <c r="P55" s="80"/>
    </row>
    <row r="56" spans="1:16" s="45" customFormat="1" ht="13.5">
      <c r="A56" s="74">
        <v>36</v>
      </c>
      <c r="B56" s="57"/>
      <c r="C56" s="47" t="s">
        <v>92</v>
      </c>
      <c r="D56" s="64" t="s">
        <v>11</v>
      </c>
      <c r="E56" s="50">
        <v>1.24</v>
      </c>
      <c r="F56" s="177"/>
      <c r="G56" s="177"/>
      <c r="H56" s="264"/>
      <c r="I56" s="264"/>
      <c r="J56" s="264"/>
      <c r="K56" s="43"/>
      <c r="L56" s="62"/>
      <c r="M56" s="44"/>
      <c r="N56" s="44"/>
      <c r="O56" s="44"/>
      <c r="P56" s="43"/>
    </row>
    <row r="57" spans="1:16" s="45" customFormat="1" ht="13.5">
      <c r="A57" s="74">
        <v>37</v>
      </c>
      <c r="B57" s="57"/>
      <c r="C57" s="49" t="s">
        <v>655</v>
      </c>
      <c r="D57" s="64" t="s">
        <v>11</v>
      </c>
      <c r="E57" s="51">
        <v>1.67</v>
      </c>
      <c r="F57" s="177"/>
      <c r="G57" s="177"/>
      <c r="H57" s="264"/>
      <c r="I57" s="264"/>
      <c r="J57" s="264"/>
      <c r="K57" s="43"/>
      <c r="L57" s="62"/>
      <c r="M57" s="44"/>
      <c r="N57" s="44"/>
      <c r="O57" s="44"/>
      <c r="P57" s="43"/>
    </row>
    <row r="58" spans="1:16" s="45" customFormat="1" ht="13.5">
      <c r="A58" s="74">
        <v>38</v>
      </c>
      <c r="B58" s="57"/>
      <c r="C58" s="47" t="s">
        <v>804</v>
      </c>
      <c r="D58" s="48" t="s">
        <v>9</v>
      </c>
      <c r="E58" s="51">
        <v>4.95</v>
      </c>
      <c r="F58" s="177"/>
      <c r="G58" s="177"/>
      <c r="H58" s="264"/>
      <c r="I58" s="264"/>
      <c r="J58" s="264"/>
      <c r="K58" s="43"/>
      <c r="L58" s="62"/>
      <c r="M58" s="44"/>
      <c r="N58" s="44"/>
      <c r="O58" s="44"/>
      <c r="P58" s="43"/>
    </row>
    <row r="59" spans="1:16" s="45" customFormat="1" ht="13.5">
      <c r="A59" s="74">
        <v>39</v>
      </c>
      <c r="B59" s="57"/>
      <c r="C59" s="49" t="s">
        <v>805</v>
      </c>
      <c r="D59" s="48" t="s">
        <v>9</v>
      </c>
      <c r="E59" s="51">
        <v>5.05</v>
      </c>
      <c r="F59" s="177"/>
      <c r="G59" s="177"/>
      <c r="H59" s="264"/>
      <c r="I59" s="264"/>
      <c r="J59" s="264"/>
      <c r="K59" s="43"/>
      <c r="L59" s="62"/>
      <c r="M59" s="44"/>
      <c r="N59" s="44"/>
      <c r="O59" s="44"/>
      <c r="P59" s="43"/>
    </row>
    <row r="60" spans="1:16" s="45" customFormat="1" ht="13.5">
      <c r="A60" s="74">
        <v>40</v>
      </c>
      <c r="B60" s="57"/>
      <c r="C60" s="77" t="s">
        <v>93</v>
      </c>
      <c r="D60" s="76" t="s">
        <v>11</v>
      </c>
      <c r="E60" s="262">
        <v>0.1</v>
      </c>
      <c r="F60" s="177"/>
      <c r="G60" s="177"/>
      <c r="H60" s="265"/>
      <c r="I60" s="265"/>
      <c r="J60" s="265"/>
      <c r="K60" s="80"/>
      <c r="L60" s="62"/>
      <c r="M60" s="62"/>
      <c r="N60" s="62"/>
      <c r="O60" s="62"/>
      <c r="P60" s="80"/>
    </row>
    <row r="61" spans="1:16" s="45" customFormat="1" ht="13.5">
      <c r="A61" s="74">
        <v>41</v>
      </c>
      <c r="B61" s="57"/>
      <c r="C61" s="65" t="s">
        <v>739</v>
      </c>
      <c r="D61" s="66" t="s">
        <v>9</v>
      </c>
      <c r="E61" s="260">
        <v>4.05</v>
      </c>
      <c r="F61" s="177"/>
      <c r="G61" s="177"/>
      <c r="H61" s="264"/>
      <c r="I61" s="264"/>
      <c r="J61" s="264"/>
      <c r="K61" s="43"/>
      <c r="L61" s="62"/>
      <c r="M61" s="44"/>
      <c r="N61" s="44"/>
      <c r="O61" s="44"/>
      <c r="P61" s="43"/>
    </row>
    <row r="62" spans="1:16" s="45" customFormat="1" ht="13.5">
      <c r="A62" s="74">
        <v>42</v>
      </c>
      <c r="B62" s="57"/>
      <c r="C62" s="77" t="s">
        <v>740</v>
      </c>
      <c r="D62" s="76" t="s">
        <v>9</v>
      </c>
      <c r="E62" s="262">
        <v>4.25</v>
      </c>
      <c r="F62" s="177"/>
      <c r="G62" s="177"/>
      <c r="H62" s="265"/>
      <c r="I62" s="264"/>
      <c r="J62" s="265"/>
      <c r="K62" s="80"/>
      <c r="L62" s="62"/>
      <c r="M62" s="62"/>
      <c r="N62" s="62"/>
      <c r="O62" s="62"/>
      <c r="P62" s="80"/>
    </row>
    <row r="63" spans="1:16" s="45" customFormat="1" ht="13.5">
      <c r="A63" s="74"/>
      <c r="B63" s="57"/>
      <c r="C63" s="118" t="s">
        <v>95</v>
      </c>
      <c r="D63" s="66" t="s">
        <v>9</v>
      </c>
      <c r="E63" s="260">
        <v>8.7</v>
      </c>
      <c r="F63" s="177"/>
      <c r="G63" s="177"/>
      <c r="H63" s="264"/>
      <c r="I63" s="264"/>
      <c r="J63" s="264"/>
      <c r="K63" s="43"/>
      <c r="L63" s="62"/>
      <c r="M63" s="44"/>
      <c r="N63" s="44"/>
      <c r="O63" s="44"/>
      <c r="P63" s="43"/>
    </row>
    <row r="64" spans="1:16" s="45" customFormat="1" ht="13.5">
      <c r="A64" s="74">
        <v>43</v>
      </c>
      <c r="B64" s="57"/>
      <c r="C64" s="67" t="s">
        <v>69</v>
      </c>
      <c r="D64" s="66" t="s">
        <v>9</v>
      </c>
      <c r="E64" s="260">
        <v>8.7</v>
      </c>
      <c r="F64" s="177"/>
      <c r="G64" s="177"/>
      <c r="H64" s="264"/>
      <c r="I64" s="264"/>
      <c r="J64" s="264"/>
      <c r="K64" s="43"/>
      <c r="L64" s="62"/>
      <c r="M64" s="44"/>
      <c r="N64" s="44"/>
      <c r="O64" s="44"/>
      <c r="P64" s="43"/>
    </row>
    <row r="65" spans="1:16" s="45" customFormat="1" ht="13.5">
      <c r="A65" s="74">
        <v>44</v>
      </c>
      <c r="B65" s="57"/>
      <c r="C65" s="67" t="s">
        <v>70</v>
      </c>
      <c r="D65" s="66" t="s">
        <v>9</v>
      </c>
      <c r="E65" s="260">
        <v>8.7</v>
      </c>
      <c r="F65" s="177"/>
      <c r="G65" s="177"/>
      <c r="H65" s="264"/>
      <c r="I65" s="264"/>
      <c r="J65" s="264"/>
      <c r="K65" s="43"/>
      <c r="L65" s="62"/>
      <c r="M65" s="44"/>
      <c r="N65" s="44"/>
      <c r="O65" s="44"/>
      <c r="P65" s="43"/>
    </row>
    <row r="66" spans="1:16" s="45" customFormat="1" ht="13.5">
      <c r="A66" s="74">
        <v>45</v>
      </c>
      <c r="B66" s="57"/>
      <c r="C66" s="65" t="s">
        <v>71</v>
      </c>
      <c r="D66" s="66" t="s">
        <v>14</v>
      </c>
      <c r="E66" s="260">
        <v>0.08</v>
      </c>
      <c r="F66" s="177"/>
      <c r="G66" s="177"/>
      <c r="H66" s="264"/>
      <c r="I66" s="264"/>
      <c r="J66" s="264"/>
      <c r="K66" s="43"/>
      <c r="L66" s="62"/>
      <c r="M66" s="44"/>
      <c r="N66" s="44"/>
      <c r="O66" s="44"/>
      <c r="P66" s="43"/>
    </row>
    <row r="67" spans="1:16" s="45" customFormat="1" ht="13.5">
      <c r="A67" s="74">
        <v>46</v>
      </c>
      <c r="B67" s="57"/>
      <c r="C67" s="67" t="s">
        <v>737</v>
      </c>
      <c r="D67" s="66" t="s">
        <v>14</v>
      </c>
      <c r="E67" s="260">
        <v>0.07</v>
      </c>
      <c r="F67" s="177"/>
      <c r="G67" s="177"/>
      <c r="H67" s="264"/>
      <c r="I67" s="264"/>
      <c r="J67" s="264"/>
      <c r="K67" s="43"/>
      <c r="L67" s="62"/>
      <c r="M67" s="44"/>
      <c r="N67" s="44"/>
      <c r="O67" s="44"/>
      <c r="P67" s="43"/>
    </row>
    <row r="68" spans="1:16" s="45" customFormat="1" ht="13.5">
      <c r="A68" s="74">
        <v>47</v>
      </c>
      <c r="B68" s="57"/>
      <c r="C68" s="67" t="s">
        <v>738</v>
      </c>
      <c r="D68" s="66" t="s">
        <v>14</v>
      </c>
      <c r="E68" s="261">
        <v>0.005</v>
      </c>
      <c r="F68" s="177"/>
      <c r="G68" s="177"/>
      <c r="H68" s="264"/>
      <c r="I68" s="264"/>
      <c r="J68" s="264"/>
      <c r="K68" s="43"/>
      <c r="L68" s="62"/>
      <c r="M68" s="44"/>
      <c r="N68" s="44"/>
      <c r="O68" s="44"/>
      <c r="P68" s="43"/>
    </row>
    <row r="69" spans="1:16" s="45" customFormat="1" ht="13.5">
      <c r="A69" s="74">
        <v>48</v>
      </c>
      <c r="B69" s="57"/>
      <c r="C69" s="67" t="s">
        <v>741</v>
      </c>
      <c r="D69" s="66" t="s">
        <v>6</v>
      </c>
      <c r="E69" s="260">
        <v>1</v>
      </c>
      <c r="F69" s="177"/>
      <c r="G69" s="177"/>
      <c r="H69" s="264"/>
      <c r="I69" s="264"/>
      <c r="J69" s="264"/>
      <c r="K69" s="43"/>
      <c r="L69" s="62"/>
      <c r="M69" s="44"/>
      <c r="N69" s="44"/>
      <c r="O69" s="44"/>
      <c r="P69" s="43"/>
    </row>
    <row r="70" spans="1:16" s="45" customFormat="1" ht="13.5">
      <c r="A70" s="74">
        <v>49</v>
      </c>
      <c r="B70" s="57"/>
      <c r="C70" s="67" t="s">
        <v>72</v>
      </c>
      <c r="D70" s="66" t="s">
        <v>6</v>
      </c>
      <c r="E70" s="260">
        <v>0.3</v>
      </c>
      <c r="F70" s="177"/>
      <c r="G70" s="177"/>
      <c r="H70" s="264"/>
      <c r="I70" s="264"/>
      <c r="J70" s="264"/>
      <c r="K70" s="43"/>
      <c r="L70" s="62"/>
      <c r="M70" s="44"/>
      <c r="N70" s="44"/>
      <c r="O70" s="44"/>
      <c r="P70" s="43"/>
    </row>
    <row r="71" spans="1:16" s="45" customFormat="1" ht="13.5">
      <c r="A71" s="74">
        <v>50</v>
      </c>
      <c r="B71" s="57"/>
      <c r="C71" s="65" t="s">
        <v>73</v>
      </c>
      <c r="D71" s="66" t="s">
        <v>11</v>
      </c>
      <c r="E71" s="260">
        <v>2.3</v>
      </c>
      <c r="F71" s="177"/>
      <c r="G71" s="177"/>
      <c r="H71" s="264"/>
      <c r="I71" s="264"/>
      <c r="J71" s="264"/>
      <c r="K71" s="43"/>
      <c r="L71" s="62"/>
      <c r="M71" s="44"/>
      <c r="N71" s="44"/>
      <c r="O71" s="44"/>
      <c r="P71" s="43"/>
    </row>
    <row r="72" spans="1:16" s="45" customFormat="1" ht="13.5">
      <c r="A72" s="74">
        <v>51</v>
      </c>
      <c r="B72" s="57"/>
      <c r="C72" s="67" t="s">
        <v>77</v>
      </c>
      <c r="D72" s="66" t="s">
        <v>11</v>
      </c>
      <c r="E72" s="260">
        <v>2.37</v>
      </c>
      <c r="F72" s="177"/>
      <c r="G72" s="177"/>
      <c r="H72" s="264"/>
      <c r="I72" s="264"/>
      <c r="J72" s="264"/>
      <c r="K72" s="43"/>
      <c r="L72" s="62"/>
      <c r="M72" s="44"/>
      <c r="N72" s="44"/>
      <c r="O72" s="44"/>
      <c r="P72" s="43"/>
    </row>
    <row r="73" spans="1:16" s="45" customFormat="1" ht="13.5">
      <c r="A73" s="74">
        <v>52</v>
      </c>
      <c r="B73" s="57"/>
      <c r="C73" s="49" t="s">
        <v>74</v>
      </c>
      <c r="D73" s="48" t="s">
        <v>4</v>
      </c>
      <c r="E73" s="51">
        <v>1</v>
      </c>
      <c r="F73" s="177"/>
      <c r="G73" s="177"/>
      <c r="H73" s="264"/>
      <c r="I73" s="264"/>
      <c r="J73" s="264"/>
      <c r="K73" s="43"/>
      <c r="L73" s="62"/>
      <c r="M73" s="44"/>
      <c r="N73" s="44"/>
      <c r="O73" s="44"/>
      <c r="P73" s="43"/>
    </row>
    <row r="74" spans="1:16" s="45" customFormat="1" ht="13.5">
      <c r="A74" s="74">
        <v>53</v>
      </c>
      <c r="B74" s="57"/>
      <c r="C74" s="67" t="s">
        <v>75</v>
      </c>
      <c r="D74" s="66" t="s">
        <v>76</v>
      </c>
      <c r="E74" s="260">
        <v>2</v>
      </c>
      <c r="F74" s="177"/>
      <c r="G74" s="177"/>
      <c r="H74" s="264"/>
      <c r="I74" s="264"/>
      <c r="J74" s="264"/>
      <c r="K74" s="43"/>
      <c r="L74" s="62"/>
      <c r="M74" s="44"/>
      <c r="N74" s="44"/>
      <c r="O74" s="44"/>
      <c r="P74" s="43"/>
    </row>
    <row r="75" spans="1:16" s="45" customFormat="1" ht="13.5">
      <c r="A75" s="74">
        <v>54</v>
      </c>
      <c r="B75" s="57"/>
      <c r="C75" s="75" t="s">
        <v>87</v>
      </c>
      <c r="D75" s="76" t="s">
        <v>11</v>
      </c>
      <c r="E75" s="262">
        <v>0.03</v>
      </c>
      <c r="F75" s="177"/>
      <c r="G75" s="177"/>
      <c r="H75" s="265"/>
      <c r="I75" s="265"/>
      <c r="J75" s="265"/>
      <c r="K75" s="80"/>
      <c r="L75" s="62"/>
      <c r="M75" s="62"/>
      <c r="N75" s="62"/>
      <c r="O75" s="62"/>
      <c r="P75" s="80"/>
    </row>
    <row r="76" spans="1:16" s="45" customFormat="1" ht="13.5">
      <c r="A76" s="74">
        <v>55</v>
      </c>
      <c r="B76" s="57"/>
      <c r="C76" s="58" t="s">
        <v>91</v>
      </c>
      <c r="D76" s="59" t="s">
        <v>11</v>
      </c>
      <c r="E76" s="60">
        <v>1.58</v>
      </c>
      <c r="F76" s="177"/>
      <c r="G76" s="177"/>
      <c r="H76" s="265"/>
      <c r="I76" s="265"/>
      <c r="J76" s="265"/>
      <c r="K76" s="80"/>
      <c r="L76" s="62"/>
      <c r="M76" s="62"/>
      <c r="N76" s="62"/>
      <c r="O76" s="62"/>
      <c r="P76" s="80"/>
    </row>
    <row r="77" spans="1:16" s="45" customFormat="1" ht="13.5">
      <c r="A77" s="74">
        <v>56</v>
      </c>
      <c r="B77" s="57"/>
      <c r="C77" s="107" t="s">
        <v>656</v>
      </c>
      <c r="D77" s="55" t="s">
        <v>11</v>
      </c>
      <c r="E77" s="55">
        <v>1.975</v>
      </c>
      <c r="F77" s="177"/>
      <c r="G77" s="177"/>
      <c r="H77" s="55"/>
      <c r="I77" s="265"/>
      <c r="J77" s="55"/>
      <c r="K77" s="80"/>
      <c r="L77" s="62"/>
      <c r="M77" s="62"/>
      <c r="N77" s="62"/>
      <c r="O77" s="62"/>
      <c r="P77" s="80"/>
    </row>
    <row r="78" spans="1:16" s="45" customFormat="1" ht="13.5">
      <c r="A78" s="74">
        <v>57</v>
      </c>
      <c r="B78" s="57"/>
      <c r="C78" s="47" t="s">
        <v>92</v>
      </c>
      <c r="D78" s="64" t="s">
        <v>11</v>
      </c>
      <c r="E78" s="50">
        <v>0.79</v>
      </c>
      <c r="F78" s="177"/>
      <c r="G78" s="177"/>
      <c r="H78" s="264"/>
      <c r="I78" s="264"/>
      <c r="J78" s="264"/>
      <c r="K78" s="43"/>
      <c r="L78" s="62"/>
      <c r="M78" s="44"/>
      <c r="N78" s="44"/>
      <c r="O78" s="44"/>
      <c r="P78" s="43"/>
    </row>
    <row r="79" spans="1:16" s="45" customFormat="1" ht="13.5">
      <c r="A79" s="74">
        <v>58</v>
      </c>
      <c r="B79" s="57"/>
      <c r="C79" s="49" t="s">
        <v>657</v>
      </c>
      <c r="D79" s="64" t="s">
        <v>11</v>
      </c>
      <c r="E79" s="51">
        <v>1.07</v>
      </c>
      <c r="F79" s="177"/>
      <c r="G79" s="177"/>
      <c r="H79" s="264"/>
      <c r="I79" s="264"/>
      <c r="J79" s="264"/>
      <c r="K79" s="43"/>
      <c r="L79" s="62"/>
      <c r="M79" s="44"/>
      <c r="N79" s="44"/>
      <c r="O79" s="44"/>
      <c r="P79" s="43"/>
    </row>
    <row r="80" spans="1:16" s="45" customFormat="1" ht="13.5">
      <c r="A80" s="74">
        <v>59</v>
      </c>
      <c r="B80" s="57"/>
      <c r="C80" s="47" t="s">
        <v>804</v>
      </c>
      <c r="D80" s="48" t="s">
        <v>9</v>
      </c>
      <c r="E80" s="51">
        <v>3.15</v>
      </c>
      <c r="F80" s="177"/>
      <c r="G80" s="177"/>
      <c r="H80" s="264"/>
      <c r="I80" s="264"/>
      <c r="J80" s="264"/>
      <c r="K80" s="43"/>
      <c r="L80" s="62"/>
      <c r="M80" s="44"/>
      <c r="N80" s="44"/>
      <c r="O80" s="44"/>
      <c r="P80" s="43"/>
    </row>
    <row r="81" spans="1:16" s="45" customFormat="1" ht="13.5">
      <c r="A81" s="74">
        <v>60</v>
      </c>
      <c r="B81" s="57"/>
      <c r="C81" s="49" t="s">
        <v>806</v>
      </c>
      <c r="D81" s="48" t="s">
        <v>9</v>
      </c>
      <c r="E81" s="51">
        <v>3.21</v>
      </c>
      <c r="F81" s="177"/>
      <c r="G81" s="177"/>
      <c r="H81" s="264"/>
      <c r="I81" s="264"/>
      <c r="J81" s="264"/>
      <c r="K81" s="43"/>
      <c r="L81" s="62"/>
      <c r="M81" s="44"/>
      <c r="N81" s="44"/>
      <c r="O81" s="44"/>
      <c r="P81" s="43"/>
    </row>
    <row r="82" spans="1:16" s="45" customFormat="1" ht="13.5">
      <c r="A82" s="74">
        <v>61</v>
      </c>
      <c r="B82" s="57"/>
      <c r="C82" s="77" t="s">
        <v>93</v>
      </c>
      <c r="D82" s="76" t="s">
        <v>11</v>
      </c>
      <c r="E82" s="262">
        <v>0.1</v>
      </c>
      <c r="F82" s="177"/>
      <c r="G82" s="177"/>
      <c r="H82" s="265"/>
      <c r="I82" s="265"/>
      <c r="J82" s="265"/>
      <c r="K82" s="80"/>
      <c r="L82" s="62"/>
      <c r="M82" s="62"/>
      <c r="N82" s="62"/>
      <c r="O82" s="62"/>
      <c r="P82" s="80"/>
    </row>
    <row r="83" spans="1:16" s="45" customFormat="1" ht="13.5">
      <c r="A83" s="74"/>
      <c r="B83" s="57"/>
      <c r="C83" s="118" t="s">
        <v>96</v>
      </c>
      <c r="D83" s="66" t="s">
        <v>9</v>
      </c>
      <c r="E83" s="260">
        <v>18.7</v>
      </c>
      <c r="F83" s="177"/>
      <c r="G83" s="177"/>
      <c r="H83" s="264"/>
      <c r="I83" s="264"/>
      <c r="J83" s="264"/>
      <c r="K83" s="43"/>
      <c r="L83" s="62"/>
      <c r="M83" s="44"/>
      <c r="N83" s="44"/>
      <c r="O83" s="44"/>
      <c r="P83" s="43"/>
    </row>
    <row r="84" spans="1:16" s="45" customFormat="1" ht="13.5">
      <c r="A84" s="74">
        <v>62</v>
      </c>
      <c r="B84" s="57"/>
      <c r="C84" s="67" t="s">
        <v>69</v>
      </c>
      <c r="D84" s="66" t="s">
        <v>9</v>
      </c>
      <c r="E84" s="260">
        <v>18.7</v>
      </c>
      <c r="F84" s="177"/>
      <c r="G84" s="177"/>
      <c r="H84" s="264"/>
      <c r="I84" s="264"/>
      <c r="J84" s="264"/>
      <c r="K84" s="43"/>
      <c r="L84" s="62"/>
      <c r="M84" s="44"/>
      <c r="N84" s="44"/>
      <c r="O84" s="44"/>
      <c r="P84" s="43"/>
    </row>
    <row r="85" spans="1:16" s="45" customFormat="1" ht="13.5">
      <c r="A85" s="74">
        <v>63</v>
      </c>
      <c r="B85" s="57"/>
      <c r="C85" s="67" t="s">
        <v>70</v>
      </c>
      <c r="D85" s="66" t="s">
        <v>9</v>
      </c>
      <c r="E85" s="260">
        <v>18.7</v>
      </c>
      <c r="F85" s="177"/>
      <c r="G85" s="177"/>
      <c r="H85" s="264"/>
      <c r="I85" s="264"/>
      <c r="J85" s="264"/>
      <c r="K85" s="43"/>
      <c r="L85" s="62"/>
      <c r="M85" s="44"/>
      <c r="N85" s="44"/>
      <c r="O85" s="44"/>
      <c r="P85" s="43"/>
    </row>
    <row r="86" spans="1:16" s="45" customFormat="1" ht="13.5">
      <c r="A86" s="74">
        <v>64</v>
      </c>
      <c r="B86" s="57"/>
      <c r="C86" s="67" t="s">
        <v>741</v>
      </c>
      <c r="D86" s="66" t="s">
        <v>6</v>
      </c>
      <c r="E86" s="260">
        <v>1</v>
      </c>
      <c r="F86" s="177"/>
      <c r="G86" s="177"/>
      <c r="H86" s="264"/>
      <c r="I86" s="264"/>
      <c r="J86" s="264"/>
      <c r="K86" s="43"/>
      <c r="L86" s="62"/>
      <c r="M86" s="44"/>
      <c r="N86" s="44"/>
      <c r="O86" s="44"/>
      <c r="P86" s="43"/>
    </row>
    <row r="87" spans="1:16" s="45" customFormat="1" ht="13.5">
      <c r="A87" s="74">
        <v>65</v>
      </c>
      <c r="B87" s="57"/>
      <c r="C87" s="67" t="s">
        <v>72</v>
      </c>
      <c r="D87" s="66" t="s">
        <v>6</v>
      </c>
      <c r="E87" s="260">
        <v>0.3</v>
      </c>
      <c r="F87" s="177"/>
      <c r="G87" s="177"/>
      <c r="H87" s="264"/>
      <c r="I87" s="264"/>
      <c r="J87" s="264"/>
      <c r="K87" s="43"/>
      <c r="L87" s="62"/>
      <c r="M87" s="44"/>
      <c r="N87" s="44"/>
      <c r="O87" s="44"/>
      <c r="P87" s="43"/>
    </row>
    <row r="88" spans="1:16" s="45" customFormat="1" ht="13.5">
      <c r="A88" s="74">
        <v>66</v>
      </c>
      <c r="B88" s="57"/>
      <c r="C88" s="65" t="s">
        <v>73</v>
      </c>
      <c r="D88" s="66" t="s">
        <v>11</v>
      </c>
      <c r="E88" s="260">
        <v>5</v>
      </c>
      <c r="F88" s="177"/>
      <c r="G88" s="177"/>
      <c r="H88" s="264"/>
      <c r="I88" s="264"/>
      <c r="J88" s="264"/>
      <c r="K88" s="43"/>
      <c r="L88" s="62"/>
      <c r="M88" s="44"/>
      <c r="N88" s="44"/>
      <c r="O88" s="44"/>
      <c r="P88" s="43"/>
    </row>
    <row r="89" spans="1:16" s="45" customFormat="1" ht="13.5">
      <c r="A89" s="74">
        <v>67</v>
      </c>
      <c r="B89" s="57"/>
      <c r="C89" s="67" t="s">
        <v>77</v>
      </c>
      <c r="D89" s="66" t="s">
        <v>11</v>
      </c>
      <c r="E89" s="260">
        <v>5.15</v>
      </c>
      <c r="F89" s="177"/>
      <c r="G89" s="177"/>
      <c r="H89" s="264"/>
      <c r="I89" s="264"/>
      <c r="J89" s="264"/>
      <c r="K89" s="43"/>
      <c r="L89" s="62"/>
      <c r="M89" s="44"/>
      <c r="N89" s="44"/>
      <c r="O89" s="44"/>
      <c r="P89" s="43"/>
    </row>
    <row r="90" spans="1:16" s="45" customFormat="1" ht="13.5">
      <c r="A90" s="74">
        <v>68</v>
      </c>
      <c r="B90" s="57"/>
      <c r="C90" s="49" t="s">
        <v>74</v>
      </c>
      <c r="D90" s="48" t="s">
        <v>4</v>
      </c>
      <c r="E90" s="51">
        <v>1</v>
      </c>
      <c r="F90" s="177"/>
      <c r="G90" s="177"/>
      <c r="H90" s="264"/>
      <c r="I90" s="264"/>
      <c r="J90" s="264"/>
      <c r="K90" s="43"/>
      <c r="L90" s="62"/>
      <c r="M90" s="44"/>
      <c r="N90" s="44"/>
      <c r="O90" s="44"/>
      <c r="P90" s="43"/>
    </row>
    <row r="91" spans="1:16" s="45" customFormat="1" ht="13.5">
      <c r="A91" s="74">
        <v>69</v>
      </c>
      <c r="B91" s="57"/>
      <c r="C91" s="67" t="s">
        <v>75</v>
      </c>
      <c r="D91" s="66" t="s">
        <v>76</v>
      </c>
      <c r="E91" s="260">
        <v>2</v>
      </c>
      <c r="F91" s="177"/>
      <c r="G91" s="177"/>
      <c r="H91" s="264"/>
      <c r="I91" s="264"/>
      <c r="J91" s="264"/>
      <c r="K91" s="43"/>
      <c r="L91" s="62"/>
      <c r="M91" s="44"/>
      <c r="N91" s="44"/>
      <c r="O91" s="44"/>
      <c r="P91" s="43"/>
    </row>
    <row r="92" spans="1:16" s="45" customFormat="1" ht="13.5">
      <c r="A92" s="74">
        <v>70</v>
      </c>
      <c r="B92" s="57"/>
      <c r="C92" s="75" t="s">
        <v>87</v>
      </c>
      <c r="D92" s="76" t="s">
        <v>11</v>
      </c>
      <c r="E92" s="262">
        <v>0.03</v>
      </c>
      <c r="F92" s="177"/>
      <c r="G92" s="177"/>
      <c r="H92" s="265"/>
      <c r="I92" s="265"/>
      <c r="J92" s="265"/>
      <c r="K92" s="80"/>
      <c r="L92" s="62"/>
      <c r="M92" s="62"/>
      <c r="N92" s="62"/>
      <c r="O92" s="62"/>
      <c r="P92" s="80"/>
    </row>
    <row r="93" spans="1:16" s="45" customFormat="1" ht="13.5">
      <c r="A93" s="74">
        <v>71</v>
      </c>
      <c r="B93" s="57"/>
      <c r="C93" s="58" t="s">
        <v>91</v>
      </c>
      <c r="D93" s="59" t="s">
        <v>11</v>
      </c>
      <c r="E93" s="60">
        <v>2.95</v>
      </c>
      <c r="F93" s="177"/>
      <c r="G93" s="177"/>
      <c r="H93" s="265"/>
      <c r="I93" s="265"/>
      <c r="J93" s="265"/>
      <c r="K93" s="80"/>
      <c r="L93" s="62"/>
      <c r="M93" s="62"/>
      <c r="N93" s="62"/>
      <c r="O93" s="62"/>
      <c r="P93" s="80"/>
    </row>
    <row r="94" spans="1:16" s="45" customFormat="1" ht="13.5">
      <c r="A94" s="74">
        <v>72</v>
      </c>
      <c r="B94" s="57"/>
      <c r="C94" s="107" t="s">
        <v>656</v>
      </c>
      <c r="D94" s="55" t="s">
        <v>11</v>
      </c>
      <c r="E94" s="55">
        <v>3.688</v>
      </c>
      <c r="F94" s="177"/>
      <c r="G94" s="177"/>
      <c r="H94" s="55"/>
      <c r="I94" s="265"/>
      <c r="J94" s="55"/>
      <c r="K94" s="80"/>
      <c r="L94" s="62"/>
      <c r="M94" s="62"/>
      <c r="N94" s="62"/>
      <c r="O94" s="62"/>
      <c r="P94" s="80"/>
    </row>
    <row r="95" spans="1:16" s="45" customFormat="1" ht="13.5">
      <c r="A95" s="74">
        <v>73</v>
      </c>
      <c r="B95" s="57"/>
      <c r="C95" s="47" t="s">
        <v>92</v>
      </c>
      <c r="D95" s="64" t="s">
        <v>11</v>
      </c>
      <c r="E95" s="50">
        <v>1.48</v>
      </c>
      <c r="F95" s="177"/>
      <c r="G95" s="177"/>
      <c r="H95" s="264"/>
      <c r="I95" s="264"/>
      <c r="J95" s="264"/>
      <c r="K95" s="43"/>
      <c r="L95" s="62"/>
      <c r="M95" s="44"/>
      <c r="N95" s="44"/>
      <c r="O95" s="44"/>
      <c r="P95" s="43"/>
    </row>
    <row r="96" spans="1:16" s="45" customFormat="1" ht="13.5">
      <c r="A96" s="74">
        <v>74</v>
      </c>
      <c r="B96" s="57"/>
      <c r="C96" s="49" t="s">
        <v>657</v>
      </c>
      <c r="D96" s="64" t="s">
        <v>11</v>
      </c>
      <c r="E96" s="51">
        <v>2</v>
      </c>
      <c r="F96" s="177"/>
      <c r="G96" s="177"/>
      <c r="H96" s="264"/>
      <c r="I96" s="264"/>
      <c r="J96" s="264"/>
      <c r="K96" s="43"/>
      <c r="L96" s="62"/>
      <c r="M96" s="44"/>
      <c r="N96" s="44"/>
      <c r="O96" s="44"/>
      <c r="P96" s="43"/>
    </row>
    <row r="97" spans="1:16" s="45" customFormat="1" ht="13.5">
      <c r="A97" s="74">
        <v>75</v>
      </c>
      <c r="B97" s="57"/>
      <c r="C97" s="47" t="s">
        <v>804</v>
      </c>
      <c r="D97" s="48" t="s">
        <v>9</v>
      </c>
      <c r="E97" s="51">
        <v>5.9</v>
      </c>
      <c r="F97" s="177"/>
      <c r="G97" s="177"/>
      <c r="H97" s="264"/>
      <c r="I97" s="264"/>
      <c r="J97" s="264"/>
      <c r="K97" s="43"/>
      <c r="L97" s="62"/>
      <c r="M97" s="44"/>
      <c r="N97" s="44"/>
      <c r="O97" s="44"/>
      <c r="P97" s="43"/>
    </row>
    <row r="98" spans="1:16" s="45" customFormat="1" ht="13.5">
      <c r="A98" s="74">
        <v>76</v>
      </c>
      <c r="B98" s="57"/>
      <c r="C98" s="49" t="s">
        <v>805</v>
      </c>
      <c r="D98" s="48" t="s">
        <v>9</v>
      </c>
      <c r="E98" s="51">
        <v>6.02</v>
      </c>
      <c r="F98" s="177"/>
      <c r="G98" s="177"/>
      <c r="H98" s="264"/>
      <c r="I98" s="264"/>
      <c r="J98" s="264"/>
      <c r="K98" s="43"/>
      <c r="L98" s="62"/>
      <c r="M98" s="44"/>
      <c r="N98" s="44"/>
      <c r="O98" s="44"/>
      <c r="P98" s="43"/>
    </row>
    <row r="99" spans="1:16" s="45" customFormat="1" ht="13.5">
      <c r="A99" s="74">
        <v>77</v>
      </c>
      <c r="B99" s="57"/>
      <c r="C99" s="77" t="s">
        <v>93</v>
      </c>
      <c r="D99" s="76" t="s">
        <v>11</v>
      </c>
      <c r="E99" s="262">
        <v>0.12</v>
      </c>
      <c r="F99" s="177"/>
      <c r="G99" s="177"/>
      <c r="H99" s="265"/>
      <c r="I99" s="265"/>
      <c r="J99" s="265"/>
      <c r="K99" s="80"/>
      <c r="L99" s="62"/>
      <c r="M99" s="62"/>
      <c r="N99" s="62"/>
      <c r="O99" s="62"/>
      <c r="P99" s="80"/>
    </row>
    <row r="100" spans="1:16" s="45" customFormat="1" ht="13.5">
      <c r="A100" s="74">
        <v>78</v>
      </c>
      <c r="B100" s="57"/>
      <c r="C100" s="65" t="s">
        <v>36</v>
      </c>
      <c r="D100" s="66" t="s">
        <v>9</v>
      </c>
      <c r="E100" s="260">
        <v>4.43</v>
      </c>
      <c r="F100" s="177"/>
      <c r="G100" s="177"/>
      <c r="H100" s="264"/>
      <c r="I100" s="264"/>
      <c r="J100" s="264"/>
      <c r="K100" s="43"/>
      <c r="L100" s="62"/>
      <c r="M100" s="44"/>
      <c r="N100" s="44"/>
      <c r="O100" s="44"/>
      <c r="P100" s="43"/>
    </row>
    <row r="101" spans="1:16" s="45" customFormat="1" ht="13.5">
      <c r="A101" s="74">
        <v>79</v>
      </c>
      <c r="B101" s="57"/>
      <c r="C101" s="77" t="s">
        <v>94</v>
      </c>
      <c r="D101" s="76" t="s">
        <v>9</v>
      </c>
      <c r="E101" s="262">
        <v>4.65</v>
      </c>
      <c r="F101" s="177"/>
      <c r="G101" s="177"/>
      <c r="H101" s="265"/>
      <c r="I101" s="277"/>
      <c r="J101" s="265"/>
      <c r="K101" s="80"/>
      <c r="L101" s="62"/>
      <c r="M101" s="62"/>
      <c r="N101" s="62"/>
      <c r="O101" s="62"/>
      <c r="P101" s="80"/>
    </row>
    <row r="102" spans="1:16" s="45" customFormat="1" ht="13.5">
      <c r="A102" s="74"/>
      <c r="B102" s="57"/>
      <c r="C102" s="118" t="s">
        <v>97</v>
      </c>
      <c r="D102" s="66" t="s">
        <v>9</v>
      </c>
      <c r="E102" s="260">
        <v>152</v>
      </c>
      <c r="F102" s="177"/>
      <c r="G102" s="177"/>
      <c r="H102" s="264"/>
      <c r="I102" s="264"/>
      <c r="J102" s="264"/>
      <c r="K102" s="43"/>
      <c r="L102" s="62"/>
      <c r="M102" s="44"/>
      <c r="N102" s="44"/>
      <c r="O102" s="44"/>
      <c r="P102" s="43"/>
    </row>
    <row r="103" spans="1:16" s="45" customFormat="1" ht="13.5">
      <c r="A103" s="74">
        <v>80</v>
      </c>
      <c r="B103" s="57"/>
      <c r="C103" s="67" t="s">
        <v>69</v>
      </c>
      <c r="D103" s="66" t="s">
        <v>9</v>
      </c>
      <c r="E103" s="260">
        <v>152</v>
      </c>
      <c r="F103" s="177"/>
      <c r="G103" s="177"/>
      <c r="H103" s="264"/>
      <c r="I103" s="264"/>
      <c r="J103" s="264"/>
      <c r="K103" s="43"/>
      <c r="L103" s="62"/>
      <c r="M103" s="44"/>
      <c r="N103" s="44"/>
      <c r="O103" s="44"/>
      <c r="P103" s="43"/>
    </row>
    <row r="104" spans="1:16" s="45" customFormat="1" ht="13.5">
      <c r="A104" s="74">
        <v>81</v>
      </c>
      <c r="B104" s="57"/>
      <c r="C104" s="67" t="s">
        <v>70</v>
      </c>
      <c r="D104" s="66" t="s">
        <v>9</v>
      </c>
      <c r="E104" s="260">
        <v>152</v>
      </c>
      <c r="F104" s="177"/>
      <c r="G104" s="177"/>
      <c r="H104" s="264"/>
      <c r="I104" s="264"/>
      <c r="J104" s="264"/>
      <c r="K104" s="43"/>
      <c r="L104" s="62"/>
      <c r="M104" s="44"/>
      <c r="N104" s="44"/>
      <c r="O104" s="44"/>
      <c r="P104" s="43"/>
    </row>
    <row r="105" spans="1:16" s="45" customFormat="1" ht="13.5">
      <c r="A105" s="74">
        <v>82</v>
      </c>
      <c r="B105" s="57"/>
      <c r="C105" s="65" t="s">
        <v>71</v>
      </c>
      <c r="D105" s="66" t="s">
        <v>14</v>
      </c>
      <c r="E105" s="260">
        <v>1.04</v>
      </c>
      <c r="F105" s="177"/>
      <c r="G105" s="177"/>
      <c r="H105" s="264"/>
      <c r="I105" s="264"/>
      <c r="J105" s="264"/>
      <c r="K105" s="43"/>
      <c r="L105" s="62"/>
      <c r="M105" s="44"/>
      <c r="N105" s="44"/>
      <c r="O105" s="44"/>
      <c r="P105" s="43"/>
    </row>
    <row r="106" spans="1:16" s="45" customFormat="1" ht="13.5">
      <c r="A106" s="74">
        <v>83</v>
      </c>
      <c r="B106" s="57"/>
      <c r="C106" s="67" t="s">
        <v>737</v>
      </c>
      <c r="D106" s="66" t="s">
        <v>14</v>
      </c>
      <c r="E106" s="260">
        <v>1</v>
      </c>
      <c r="F106" s="177"/>
      <c r="G106" s="177"/>
      <c r="H106" s="264"/>
      <c r="I106" s="264"/>
      <c r="J106" s="264"/>
      <c r="K106" s="43"/>
      <c r="L106" s="62"/>
      <c r="M106" s="44"/>
      <c r="N106" s="44"/>
      <c r="O106" s="44"/>
      <c r="P106" s="43"/>
    </row>
    <row r="107" spans="1:16" s="45" customFormat="1" ht="13.5">
      <c r="A107" s="74">
        <v>84</v>
      </c>
      <c r="B107" s="57"/>
      <c r="C107" s="67" t="s">
        <v>738</v>
      </c>
      <c r="D107" s="66" t="s">
        <v>14</v>
      </c>
      <c r="E107" s="260">
        <v>0.04</v>
      </c>
      <c r="F107" s="177"/>
      <c r="G107" s="177"/>
      <c r="H107" s="264"/>
      <c r="I107" s="264"/>
      <c r="J107" s="264"/>
      <c r="K107" s="43"/>
      <c r="L107" s="62"/>
      <c r="M107" s="44"/>
      <c r="N107" s="44"/>
      <c r="O107" s="44"/>
      <c r="P107" s="43"/>
    </row>
    <row r="108" spans="1:16" s="45" customFormat="1" ht="13.5">
      <c r="A108" s="74">
        <v>85</v>
      </c>
      <c r="B108" s="57"/>
      <c r="C108" s="67" t="s">
        <v>741</v>
      </c>
      <c r="D108" s="66" t="s">
        <v>6</v>
      </c>
      <c r="E108" s="260">
        <v>1</v>
      </c>
      <c r="F108" s="177"/>
      <c r="G108" s="177"/>
      <c r="H108" s="264"/>
      <c r="I108" s="264"/>
      <c r="J108" s="264"/>
      <c r="K108" s="43"/>
      <c r="L108" s="62"/>
      <c r="M108" s="44"/>
      <c r="N108" s="44"/>
      <c r="O108" s="44"/>
      <c r="P108" s="43"/>
    </row>
    <row r="109" spans="1:16" s="45" customFormat="1" ht="13.5">
      <c r="A109" s="74">
        <v>86</v>
      </c>
      <c r="B109" s="57"/>
      <c r="C109" s="67" t="s">
        <v>72</v>
      </c>
      <c r="D109" s="66" t="s">
        <v>6</v>
      </c>
      <c r="E109" s="260">
        <v>1</v>
      </c>
      <c r="F109" s="177"/>
      <c r="G109" s="177"/>
      <c r="H109" s="264"/>
      <c r="I109" s="264"/>
      <c r="J109" s="264"/>
      <c r="K109" s="43"/>
      <c r="L109" s="62"/>
      <c r="M109" s="44"/>
      <c r="N109" s="44"/>
      <c r="O109" s="44"/>
      <c r="P109" s="43"/>
    </row>
    <row r="110" spans="1:16" s="45" customFormat="1" ht="13.5">
      <c r="A110" s="74">
        <v>87</v>
      </c>
      <c r="B110" s="57"/>
      <c r="C110" s="65" t="s">
        <v>73</v>
      </c>
      <c r="D110" s="66" t="s">
        <v>11</v>
      </c>
      <c r="E110" s="260">
        <v>18</v>
      </c>
      <c r="F110" s="177"/>
      <c r="G110" s="177"/>
      <c r="H110" s="264"/>
      <c r="I110" s="264"/>
      <c r="J110" s="264"/>
      <c r="K110" s="43"/>
      <c r="L110" s="62"/>
      <c r="M110" s="44"/>
      <c r="N110" s="44"/>
      <c r="O110" s="44"/>
      <c r="P110" s="43"/>
    </row>
    <row r="111" spans="1:16" s="45" customFormat="1" ht="13.5">
      <c r="A111" s="74">
        <v>88</v>
      </c>
      <c r="B111" s="57"/>
      <c r="C111" s="67" t="s">
        <v>77</v>
      </c>
      <c r="D111" s="66" t="s">
        <v>11</v>
      </c>
      <c r="E111" s="260">
        <v>18.54</v>
      </c>
      <c r="F111" s="177"/>
      <c r="G111" s="177"/>
      <c r="H111" s="264"/>
      <c r="I111" s="264"/>
      <c r="J111" s="264"/>
      <c r="K111" s="43"/>
      <c r="L111" s="62"/>
      <c r="M111" s="44"/>
      <c r="N111" s="44"/>
      <c r="O111" s="44"/>
      <c r="P111" s="43"/>
    </row>
    <row r="112" spans="1:16" s="45" customFormat="1" ht="13.5">
      <c r="A112" s="74">
        <v>89</v>
      </c>
      <c r="B112" s="57"/>
      <c r="C112" s="49" t="s">
        <v>74</v>
      </c>
      <c r="D112" s="48" t="s">
        <v>4</v>
      </c>
      <c r="E112" s="51">
        <v>3</v>
      </c>
      <c r="F112" s="177"/>
      <c r="G112" s="177"/>
      <c r="H112" s="264"/>
      <c r="I112" s="264"/>
      <c r="J112" s="264"/>
      <c r="K112" s="43"/>
      <c r="L112" s="62"/>
      <c r="M112" s="44"/>
      <c r="N112" s="44"/>
      <c r="O112" s="44"/>
      <c r="P112" s="43"/>
    </row>
    <row r="113" spans="1:16" s="45" customFormat="1" ht="13.5">
      <c r="A113" s="74">
        <v>90</v>
      </c>
      <c r="B113" s="57"/>
      <c r="C113" s="67" t="s">
        <v>75</v>
      </c>
      <c r="D113" s="66" t="s">
        <v>76</v>
      </c>
      <c r="E113" s="260">
        <v>4.5</v>
      </c>
      <c r="F113" s="177"/>
      <c r="G113" s="177"/>
      <c r="H113" s="264"/>
      <c r="I113" s="264"/>
      <c r="J113" s="264"/>
      <c r="K113" s="43"/>
      <c r="L113" s="62"/>
      <c r="M113" s="44"/>
      <c r="N113" s="44"/>
      <c r="O113" s="44"/>
      <c r="P113" s="43"/>
    </row>
    <row r="114" spans="1:16" s="45" customFormat="1" ht="13.5">
      <c r="A114" s="74">
        <v>91</v>
      </c>
      <c r="B114" s="57"/>
      <c r="C114" s="75" t="s">
        <v>744</v>
      </c>
      <c r="D114" s="76" t="s">
        <v>11</v>
      </c>
      <c r="E114" s="262">
        <v>0.04</v>
      </c>
      <c r="F114" s="177"/>
      <c r="G114" s="177"/>
      <c r="H114" s="265"/>
      <c r="I114" s="265"/>
      <c r="J114" s="265"/>
      <c r="K114" s="80"/>
      <c r="L114" s="62"/>
      <c r="M114" s="62"/>
      <c r="N114" s="62"/>
      <c r="O114" s="62"/>
      <c r="P114" s="80"/>
    </row>
    <row r="115" spans="1:16" s="45" customFormat="1" ht="13.5">
      <c r="A115" s="74">
        <v>92</v>
      </c>
      <c r="B115" s="57"/>
      <c r="C115" s="58" t="s">
        <v>91</v>
      </c>
      <c r="D115" s="59" t="s">
        <v>11</v>
      </c>
      <c r="E115" s="60">
        <v>24.5</v>
      </c>
      <c r="F115" s="177"/>
      <c r="G115" s="177"/>
      <c r="H115" s="265"/>
      <c r="I115" s="265"/>
      <c r="J115" s="265"/>
      <c r="K115" s="80"/>
      <c r="L115" s="62"/>
      <c r="M115" s="62"/>
      <c r="N115" s="62"/>
      <c r="O115" s="62"/>
      <c r="P115" s="80"/>
    </row>
    <row r="116" spans="1:16" s="45" customFormat="1" ht="13.5">
      <c r="A116" s="74">
        <v>93</v>
      </c>
      <c r="B116" s="57"/>
      <c r="C116" s="107" t="s">
        <v>653</v>
      </c>
      <c r="D116" s="55" t="s">
        <v>11</v>
      </c>
      <c r="E116" s="55">
        <v>30.63</v>
      </c>
      <c r="F116" s="177"/>
      <c r="G116" s="177"/>
      <c r="H116" s="55"/>
      <c r="I116" s="265"/>
      <c r="J116" s="55"/>
      <c r="K116" s="80"/>
      <c r="L116" s="62"/>
      <c r="M116" s="62"/>
      <c r="N116" s="62"/>
      <c r="O116" s="62"/>
      <c r="P116" s="80"/>
    </row>
    <row r="117" spans="1:16" s="45" customFormat="1" ht="13.5">
      <c r="A117" s="74">
        <v>94</v>
      </c>
      <c r="B117" s="57"/>
      <c r="C117" s="47" t="s">
        <v>92</v>
      </c>
      <c r="D117" s="64" t="s">
        <v>11</v>
      </c>
      <c r="E117" s="50">
        <v>12.25</v>
      </c>
      <c r="F117" s="177"/>
      <c r="G117" s="177"/>
      <c r="H117" s="264"/>
      <c r="I117" s="264"/>
      <c r="J117" s="264"/>
      <c r="K117" s="43"/>
      <c r="L117" s="62"/>
      <c r="M117" s="44"/>
      <c r="N117" s="44"/>
      <c r="O117" s="44"/>
      <c r="P117" s="43"/>
    </row>
    <row r="118" spans="1:16" s="45" customFormat="1" ht="13.5">
      <c r="A118" s="74">
        <v>95</v>
      </c>
      <c r="B118" s="57"/>
      <c r="C118" s="49" t="s">
        <v>657</v>
      </c>
      <c r="D118" s="64" t="s">
        <v>11</v>
      </c>
      <c r="E118" s="51">
        <v>16.54</v>
      </c>
      <c r="F118" s="177"/>
      <c r="G118" s="177"/>
      <c r="H118" s="264"/>
      <c r="I118" s="264"/>
      <c r="J118" s="264"/>
      <c r="K118" s="43"/>
      <c r="L118" s="62"/>
      <c r="M118" s="44"/>
      <c r="N118" s="44"/>
      <c r="O118" s="44"/>
      <c r="P118" s="43"/>
    </row>
    <row r="119" spans="1:16" s="45" customFormat="1" ht="13.5">
      <c r="A119" s="74">
        <v>96</v>
      </c>
      <c r="B119" s="57"/>
      <c r="C119" s="47" t="s">
        <v>804</v>
      </c>
      <c r="D119" s="48" t="s">
        <v>9</v>
      </c>
      <c r="E119" s="51">
        <v>49</v>
      </c>
      <c r="F119" s="177"/>
      <c r="G119" s="177"/>
      <c r="H119" s="264"/>
      <c r="I119" s="264"/>
      <c r="J119" s="264"/>
      <c r="K119" s="43"/>
      <c r="L119" s="62"/>
      <c r="M119" s="44"/>
      <c r="N119" s="44"/>
      <c r="O119" s="44"/>
      <c r="P119" s="43"/>
    </row>
    <row r="120" spans="1:16" s="45" customFormat="1" ht="13.5">
      <c r="A120" s="74">
        <v>97</v>
      </c>
      <c r="B120" s="57"/>
      <c r="C120" s="49" t="s">
        <v>807</v>
      </c>
      <c r="D120" s="48" t="s">
        <v>9</v>
      </c>
      <c r="E120" s="51">
        <v>49.98</v>
      </c>
      <c r="F120" s="177"/>
      <c r="G120" s="177"/>
      <c r="H120" s="264"/>
      <c r="I120" s="264"/>
      <c r="J120" s="264"/>
      <c r="K120" s="43"/>
      <c r="L120" s="62"/>
      <c r="M120" s="44"/>
      <c r="N120" s="44"/>
      <c r="O120" s="44"/>
      <c r="P120" s="43"/>
    </row>
    <row r="121" spans="1:16" s="45" customFormat="1" ht="13.5">
      <c r="A121" s="74">
        <v>98</v>
      </c>
      <c r="B121" s="57"/>
      <c r="C121" s="75" t="s">
        <v>808</v>
      </c>
      <c r="D121" s="76" t="s">
        <v>4</v>
      </c>
      <c r="E121" s="262">
        <v>3</v>
      </c>
      <c r="F121" s="177"/>
      <c r="G121" s="177"/>
      <c r="H121" s="265"/>
      <c r="I121" s="265"/>
      <c r="J121" s="265"/>
      <c r="K121" s="80"/>
      <c r="L121" s="62"/>
      <c r="M121" s="62"/>
      <c r="N121" s="62"/>
      <c r="O121" s="62"/>
      <c r="P121" s="80"/>
    </row>
    <row r="122" spans="1:16" s="45" customFormat="1" ht="13.5">
      <c r="A122" s="74">
        <v>99</v>
      </c>
      <c r="B122" s="57"/>
      <c r="C122" s="77" t="s">
        <v>1040</v>
      </c>
      <c r="D122" s="76" t="s">
        <v>4</v>
      </c>
      <c r="E122" s="262">
        <v>3</v>
      </c>
      <c r="F122" s="177"/>
      <c r="G122" s="177"/>
      <c r="H122" s="265"/>
      <c r="I122" s="265"/>
      <c r="J122" s="265"/>
      <c r="K122" s="80"/>
      <c r="L122" s="62"/>
      <c r="M122" s="62"/>
      <c r="N122" s="62"/>
      <c r="O122" s="62"/>
      <c r="P122" s="80"/>
    </row>
    <row r="123" spans="1:16" s="45" customFormat="1" ht="13.5">
      <c r="A123" s="74" t="s">
        <v>1024</v>
      </c>
      <c r="B123" s="57"/>
      <c r="C123" s="65" t="s">
        <v>1020</v>
      </c>
      <c r="D123" s="66" t="s">
        <v>9</v>
      </c>
      <c r="E123" s="260">
        <v>50</v>
      </c>
      <c r="F123" s="177"/>
      <c r="G123" s="177"/>
      <c r="H123" s="265"/>
      <c r="I123" s="265"/>
      <c r="J123" s="265"/>
      <c r="K123" s="80"/>
      <c r="L123" s="62"/>
      <c r="M123" s="62"/>
      <c r="N123" s="62"/>
      <c r="O123" s="62"/>
      <c r="P123" s="80"/>
    </row>
    <row r="124" spans="1:16" s="45" customFormat="1" ht="13.5">
      <c r="A124" s="74" t="s">
        <v>1025</v>
      </c>
      <c r="B124" s="57"/>
      <c r="C124" s="77" t="s">
        <v>94</v>
      </c>
      <c r="D124" s="76" t="s">
        <v>9</v>
      </c>
      <c r="E124" s="262">
        <v>50</v>
      </c>
      <c r="F124" s="177"/>
      <c r="G124" s="177"/>
      <c r="H124" s="265"/>
      <c r="I124" s="265"/>
      <c r="J124" s="265"/>
      <c r="K124" s="80"/>
      <c r="L124" s="62"/>
      <c r="M124" s="62"/>
      <c r="N124" s="62"/>
      <c r="O124" s="62"/>
      <c r="P124" s="80"/>
    </row>
    <row r="125" spans="1:16" s="45" customFormat="1" ht="12.75" customHeight="1">
      <c r="A125" s="74" t="s">
        <v>1026</v>
      </c>
      <c r="B125" s="57"/>
      <c r="C125" s="384" t="s">
        <v>1021</v>
      </c>
      <c r="D125" s="76" t="s">
        <v>1022</v>
      </c>
      <c r="E125" s="262">
        <v>98</v>
      </c>
      <c r="F125" s="177"/>
      <c r="G125" s="177"/>
      <c r="H125" s="265"/>
      <c r="I125" s="265"/>
      <c r="J125" s="265"/>
      <c r="K125" s="80"/>
      <c r="L125" s="62"/>
      <c r="M125" s="62"/>
      <c r="N125" s="62"/>
      <c r="O125" s="62"/>
      <c r="P125" s="80"/>
    </row>
    <row r="126" spans="1:16" s="45" customFormat="1" ht="13.5">
      <c r="A126" s="74" t="s">
        <v>1027</v>
      </c>
      <c r="B126" s="57"/>
      <c r="C126" s="77" t="s">
        <v>1023</v>
      </c>
      <c r="D126" s="76" t="s">
        <v>4</v>
      </c>
      <c r="E126" s="262">
        <v>44</v>
      </c>
      <c r="F126" s="177"/>
      <c r="G126" s="177"/>
      <c r="H126" s="265"/>
      <c r="I126" s="265"/>
      <c r="J126" s="265"/>
      <c r="K126" s="80"/>
      <c r="L126" s="62"/>
      <c r="M126" s="62"/>
      <c r="N126" s="62"/>
      <c r="O126" s="62"/>
      <c r="P126" s="80"/>
    </row>
    <row r="127" spans="1:16" s="45" customFormat="1" ht="13.5">
      <c r="A127" s="74"/>
      <c r="B127" s="57"/>
      <c r="C127" s="382" t="s">
        <v>99</v>
      </c>
      <c r="D127" s="76" t="s">
        <v>4</v>
      </c>
      <c r="E127" s="262">
        <v>3</v>
      </c>
      <c r="F127" s="177"/>
      <c r="G127" s="177"/>
      <c r="H127" s="265"/>
      <c r="I127" s="265"/>
      <c r="J127" s="265"/>
      <c r="K127" s="80"/>
      <c r="L127" s="62"/>
      <c r="M127" s="62"/>
      <c r="N127" s="62"/>
      <c r="O127" s="62"/>
      <c r="P127" s="80"/>
    </row>
    <row r="128" spans="1:16" s="45" customFormat="1" ht="13.5">
      <c r="A128" s="74">
        <v>100</v>
      </c>
      <c r="B128" s="57"/>
      <c r="C128" s="77" t="s">
        <v>809</v>
      </c>
      <c r="D128" s="76" t="s">
        <v>4</v>
      </c>
      <c r="E128" s="262">
        <v>1</v>
      </c>
      <c r="F128" s="177"/>
      <c r="G128" s="177"/>
      <c r="H128" s="265"/>
      <c r="I128" s="265"/>
      <c r="J128" s="265"/>
      <c r="K128" s="80"/>
      <c r="L128" s="62"/>
      <c r="M128" s="62"/>
      <c r="N128" s="62"/>
      <c r="O128" s="62"/>
      <c r="P128" s="80"/>
    </row>
    <row r="129" spans="1:16" s="45" customFormat="1" ht="13.5">
      <c r="A129" s="74">
        <v>101</v>
      </c>
      <c r="B129" s="57"/>
      <c r="C129" s="77" t="s">
        <v>809</v>
      </c>
      <c r="D129" s="76" t="s">
        <v>4</v>
      </c>
      <c r="E129" s="262">
        <v>1</v>
      </c>
      <c r="F129" s="177"/>
      <c r="G129" s="177"/>
      <c r="H129" s="265"/>
      <c r="I129" s="265"/>
      <c r="J129" s="265"/>
      <c r="K129" s="80"/>
      <c r="L129" s="62"/>
      <c r="M129" s="62"/>
      <c r="N129" s="62"/>
      <c r="O129" s="62"/>
      <c r="P129" s="80"/>
    </row>
    <row r="130" spans="1:16" s="45" customFormat="1" ht="13.5">
      <c r="A130" s="74">
        <v>102</v>
      </c>
      <c r="B130" s="57"/>
      <c r="C130" s="77" t="s">
        <v>810</v>
      </c>
      <c r="D130" s="76" t="s">
        <v>4</v>
      </c>
      <c r="E130" s="262">
        <v>1</v>
      </c>
      <c r="F130" s="177"/>
      <c r="G130" s="177"/>
      <c r="H130" s="265"/>
      <c r="I130" s="265"/>
      <c r="J130" s="265"/>
      <c r="K130" s="80"/>
      <c r="L130" s="62"/>
      <c r="M130" s="62"/>
      <c r="N130" s="62"/>
      <c r="O130" s="62"/>
      <c r="P130" s="80"/>
    </row>
    <row r="131" spans="1:16" s="45" customFormat="1" ht="13.5">
      <c r="A131" s="74"/>
      <c r="B131" s="57"/>
      <c r="C131" s="119" t="s">
        <v>842</v>
      </c>
      <c r="D131" s="76" t="s">
        <v>14</v>
      </c>
      <c r="E131" s="262">
        <v>0.29</v>
      </c>
      <c r="F131" s="177"/>
      <c r="G131" s="177"/>
      <c r="H131" s="265"/>
      <c r="I131" s="265"/>
      <c r="J131" s="265"/>
      <c r="K131" s="80"/>
      <c r="L131" s="62"/>
      <c r="M131" s="62"/>
      <c r="N131" s="62"/>
      <c r="O131" s="62"/>
      <c r="P131" s="80"/>
    </row>
    <row r="132" spans="1:16" s="45" customFormat="1" ht="13.5">
      <c r="A132" s="74">
        <v>103</v>
      </c>
      <c r="B132" s="57"/>
      <c r="C132" s="77" t="s">
        <v>82</v>
      </c>
      <c r="D132" s="76" t="s">
        <v>14</v>
      </c>
      <c r="E132" s="262">
        <v>0.35</v>
      </c>
      <c r="F132" s="177"/>
      <c r="G132" s="177"/>
      <c r="H132" s="265"/>
      <c r="I132" s="265"/>
      <c r="J132" s="265"/>
      <c r="K132" s="80"/>
      <c r="L132" s="62"/>
      <c r="M132" s="62"/>
      <c r="N132" s="62"/>
      <c r="O132" s="62"/>
      <c r="P132" s="80"/>
    </row>
    <row r="133" spans="1:16" s="45" customFormat="1" ht="13.5">
      <c r="A133" s="74">
        <v>104</v>
      </c>
      <c r="B133" s="57"/>
      <c r="C133" s="75" t="s">
        <v>100</v>
      </c>
      <c r="D133" s="76" t="s">
        <v>14</v>
      </c>
      <c r="E133" s="262">
        <v>0.11</v>
      </c>
      <c r="F133" s="177"/>
      <c r="G133" s="177"/>
      <c r="H133" s="265"/>
      <c r="I133" s="265"/>
      <c r="J133" s="265"/>
      <c r="K133" s="80"/>
      <c r="L133" s="62"/>
      <c r="M133" s="62"/>
      <c r="N133" s="62"/>
      <c r="O133" s="62"/>
      <c r="P133" s="80"/>
    </row>
    <row r="134" spans="1:16" s="45" customFormat="1" ht="13.5">
      <c r="A134" s="74">
        <v>105</v>
      </c>
      <c r="B134" s="57"/>
      <c r="C134" s="77" t="s">
        <v>1122</v>
      </c>
      <c r="D134" s="76" t="s">
        <v>14</v>
      </c>
      <c r="E134" s="262">
        <v>0.11</v>
      </c>
      <c r="F134" s="177"/>
      <c r="G134" s="177"/>
      <c r="H134" s="265"/>
      <c r="I134" s="265"/>
      <c r="J134" s="265"/>
      <c r="K134" s="80"/>
      <c r="L134" s="62"/>
      <c r="M134" s="62"/>
      <c r="N134" s="62"/>
      <c r="O134" s="62"/>
      <c r="P134" s="80"/>
    </row>
    <row r="135" spans="1:16" s="45" customFormat="1" ht="13.5">
      <c r="A135" s="74">
        <v>106</v>
      </c>
      <c r="B135" s="57"/>
      <c r="C135" s="75" t="s">
        <v>101</v>
      </c>
      <c r="D135" s="76" t="s">
        <v>4</v>
      </c>
      <c r="E135" s="262">
        <v>10</v>
      </c>
      <c r="F135" s="177"/>
      <c r="G135" s="177"/>
      <c r="H135" s="265"/>
      <c r="I135" s="265"/>
      <c r="J135" s="265"/>
      <c r="K135" s="80"/>
      <c r="L135" s="62"/>
      <c r="M135" s="62"/>
      <c r="N135" s="62"/>
      <c r="O135" s="62"/>
      <c r="P135" s="80"/>
    </row>
    <row r="136" spans="1:16" s="45" customFormat="1" ht="13.5">
      <c r="A136" s="74">
        <v>107</v>
      </c>
      <c r="B136" s="57"/>
      <c r="C136" s="77" t="s">
        <v>102</v>
      </c>
      <c r="D136" s="76" t="s">
        <v>4</v>
      </c>
      <c r="E136" s="262">
        <v>10</v>
      </c>
      <c r="F136" s="177"/>
      <c r="G136" s="177"/>
      <c r="H136" s="265"/>
      <c r="I136" s="265"/>
      <c r="J136" s="265"/>
      <c r="K136" s="80"/>
      <c r="L136" s="62"/>
      <c r="M136" s="62"/>
      <c r="N136" s="62"/>
      <c r="O136" s="62"/>
      <c r="P136" s="80"/>
    </row>
    <row r="137" spans="1:16" s="45" customFormat="1" ht="13.5">
      <c r="A137" s="74">
        <v>108</v>
      </c>
      <c r="B137" s="57"/>
      <c r="C137" s="77" t="s">
        <v>845</v>
      </c>
      <c r="D137" s="76" t="s">
        <v>4</v>
      </c>
      <c r="E137" s="262">
        <v>30</v>
      </c>
      <c r="F137" s="177"/>
      <c r="G137" s="177"/>
      <c r="H137" s="265"/>
      <c r="I137" s="265"/>
      <c r="J137" s="265"/>
      <c r="K137" s="80"/>
      <c r="L137" s="62"/>
      <c r="M137" s="62"/>
      <c r="N137" s="62"/>
      <c r="O137" s="62"/>
      <c r="P137" s="80"/>
    </row>
    <row r="138" spans="1:16" s="45" customFormat="1" ht="13.5">
      <c r="A138" s="74"/>
      <c r="B138" s="57"/>
      <c r="C138" s="119" t="s">
        <v>103</v>
      </c>
      <c r="D138" s="76"/>
      <c r="E138" s="262"/>
      <c r="F138" s="177"/>
      <c r="G138" s="177"/>
      <c r="H138" s="265"/>
      <c r="I138" s="265"/>
      <c r="J138" s="265"/>
      <c r="K138" s="80"/>
      <c r="L138" s="62"/>
      <c r="M138" s="62"/>
      <c r="N138" s="62"/>
      <c r="O138" s="62"/>
      <c r="P138" s="80"/>
    </row>
    <row r="139" spans="1:16" s="45" customFormat="1" ht="13.5">
      <c r="A139" s="74">
        <v>109</v>
      </c>
      <c r="B139" s="57"/>
      <c r="C139" s="75" t="s">
        <v>82</v>
      </c>
      <c r="D139" s="76" t="s">
        <v>14</v>
      </c>
      <c r="E139" s="262">
        <v>0.03</v>
      </c>
      <c r="F139" s="177"/>
      <c r="G139" s="177"/>
      <c r="H139" s="265"/>
      <c r="I139" s="265"/>
      <c r="J139" s="265"/>
      <c r="K139" s="80"/>
      <c r="L139" s="62"/>
      <c r="M139" s="62"/>
      <c r="N139" s="62"/>
      <c r="O139" s="62"/>
      <c r="P139" s="80"/>
    </row>
    <row r="140" spans="1:16" s="45" customFormat="1" ht="13.5">
      <c r="A140" s="74">
        <v>110</v>
      </c>
      <c r="B140" s="57"/>
      <c r="C140" s="77" t="s">
        <v>745</v>
      </c>
      <c r="D140" s="76" t="s">
        <v>14</v>
      </c>
      <c r="E140" s="262">
        <v>0.11</v>
      </c>
      <c r="F140" s="177"/>
      <c r="G140" s="177"/>
      <c r="H140" s="265"/>
      <c r="I140" s="265"/>
      <c r="J140" s="265"/>
      <c r="K140" s="80"/>
      <c r="L140" s="62"/>
      <c r="M140" s="62"/>
      <c r="N140" s="62"/>
      <c r="O140" s="62"/>
      <c r="P140" s="80"/>
    </row>
    <row r="141" spans="1:16" s="45" customFormat="1" ht="13.5">
      <c r="A141" s="74">
        <v>111</v>
      </c>
      <c r="B141" s="57"/>
      <c r="C141" s="75" t="s">
        <v>101</v>
      </c>
      <c r="D141" s="76" t="s">
        <v>4</v>
      </c>
      <c r="E141" s="262">
        <v>10</v>
      </c>
      <c r="F141" s="177"/>
      <c r="G141" s="177"/>
      <c r="H141" s="265"/>
      <c r="I141" s="265"/>
      <c r="J141" s="265"/>
      <c r="K141" s="80"/>
      <c r="L141" s="62"/>
      <c r="M141" s="62"/>
      <c r="N141" s="62"/>
      <c r="O141" s="62"/>
      <c r="P141" s="80"/>
    </row>
    <row r="142" spans="1:16" s="45" customFormat="1" ht="13.5">
      <c r="A142" s="74">
        <v>112</v>
      </c>
      <c r="B142" s="57"/>
      <c r="C142" s="77" t="s">
        <v>1123</v>
      </c>
      <c r="D142" s="76" t="s">
        <v>4</v>
      </c>
      <c r="E142" s="262">
        <v>10</v>
      </c>
      <c r="F142" s="177"/>
      <c r="G142" s="177"/>
      <c r="H142" s="265"/>
      <c r="I142" s="265"/>
      <c r="J142" s="265"/>
      <c r="K142" s="80"/>
      <c r="L142" s="62"/>
      <c r="M142" s="62"/>
      <c r="N142" s="62"/>
      <c r="O142" s="62"/>
      <c r="P142" s="80"/>
    </row>
    <row r="143" spans="1:16" s="45" customFormat="1" ht="13.5">
      <c r="A143" s="74">
        <v>113</v>
      </c>
      <c r="B143" s="57"/>
      <c r="C143" s="77" t="s">
        <v>1124</v>
      </c>
      <c r="D143" s="76" t="s">
        <v>4</v>
      </c>
      <c r="E143" s="262">
        <v>4</v>
      </c>
      <c r="F143" s="177"/>
      <c r="G143" s="177"/>
      <c r="H143" s="265"/>
      <c r="I143" s="265"/>
      <c r="J143" s="265"/>
      <c r="K143" s="80"/>
      <c r="L143" s="62"/>
      <c r="M143" s="62"/>
      <c r="N143" s="62"/>
      <c r="O143" s="62"/>
      <c r="P143" s="80"/>
    </row>
    <row r="144" spans="1:16" s="45" customFormat="1" ht="13.5">
      <c r="A144" s="74"/>
      <c r="B144" s="57"/>
      <c r="C144" s="118" t="s">
        <v>104</v>
      </c>
      <c r="D144" s="66" t="s">
        <v>9</v>
      </c>
      <c r="E144" s="260">
        <v>39.85</v>
      </c>
      <c r="F144" s="177"/>
      <c r="G144" s="177"/>
      <c r="H144" s="264"/>
      <c r="I144" s="264"/>
      <c r="J144" s="264"/>
      <c r="K144" s="43"/>
      <c r="L144" s="62"/>
      <c r="M144" s="44"/>
      <c r="N144" s="44"/>
      <c r="O144" s="44"/>
      <c r="P144" s="43"/>
    </row>
    <row r="145" spans="1:16" s="45" customFormat="1" ht="13.5">
      <c r="A145" s="74">
        <v>114</v>
      </c>
      <c r="B145" s="57"/>
      <c r="C145" s="67" t="s">
        <v>69</v>
      </c>
      <c r="D145" s="66" t="s">
        <v>9</v>
      </c>
      <c r="E145" s="260">
        <v>39.85</v>
      </c>
      <c r="F145" s="177"/>
      <c r="G145" s="177"/>
      <c r="H145" s="264"/>
      <c r="I145" s="264"/>
      <c r="J145" s="264"/>
      <c r="K145" s="43"/>
      <c r="L145" s="62"/>
      <c r="M145" s="44"/>
      <c r="N145" s="44"/>
      <c r="O145" s="44"/>
      <c r="P145" s="43"/>
    </row>
    <row r="146" spans="1:16" s="45" customFormat="1" ht="13.5">
      <c r="A146" s="74">
        <v>115</v>
      </c>
      <c r="B146" s="57"/>
      <c r="C146" s="67" t="s">
        <v>70</v>
      </c>
      <c r="D146" s="66" t="s">
        <v>9</v>
      </c>
      <c r="E146" s="260">
        <v>39.85</v>
      </c>
      <c r="F146" s="177"/>
      <c r="G146" s="177"/>
      <c r="H146" s="264"/>
      <c r="I146" s="264"/>
      <c r="J146" s="264"/>
      <c r="K146" s="43"/>
      <c r="L146" s="62"/>
      <c r="M146" s="44"/>
      <c r="N146" s="44"/>
      <c r="O146" s="44"/>
      <c r="P146" s="43"/>
    </row>
    <row r="147" spans="1:16" s="45" customFormat="1" ht="13.5">
      <c r="A147" s="74">
        <v>116</v>
      </c>
      <c r="B147" s="57"/>
      <c r="C147" s="65" t="s">
        <v>71</v>
      </c>
      <c r="D147" s="66" t="s">
        <v>14</v>
      </c>
      <c r="E147" s="260">
        <v>0.57</v>
      </c>
      <c r="F147" s="177"/>
      <c r="G147" s="177"/>
      <c r="H147" s="264"/>
      <c r="I147" s="264"/>
      <c r="J147" s="264"/>
      <c r="K147" s="43"/>
      <c r="L147" s="62"/>
      <c r="M147" s="44"/>
      <c r="N147" s="44"/>
      <c r="O147" s="44"/>
      <c r="P147" s="43"/>
    </row>
    <row r="148" spans="1:16" s="45" customFormat="1" ht="13.5">
      <c r="A148" s="74">
        <v>117</v>
      </c>
      <c r="B148" s="57"/>
      <c r="C148" s="67" t="s">
        <v>746</v>
      </c>
      <c r="D148" s="66" t="s">
        <v>14</v>
      </c>
      <c r="E148" s="260">
        <v>0.57</v>
      </c>
      <c r="F148" s="177"/>
      <c r="G148" s="177"/>
      <c r="H148" s="264"/>
      <c r="I148" s="264"/>
      <c r="J148" s="264"/>
      <c r="K148" s="43"/>
      <c r="L148" s="62"/>
      <c r="M148" s="44"/>
      <c r="N148" s="44"/>
      <c r="O148" s="44"/>
      <c r="P148" s="43"/>
    </row>
    <row r="149" spans="1:16" s="45" customFormat="1" ht="13.5">
      <c r="A149" s="74">
        <v>118</v>
      </c>
      <c r="B149" s="57"/>
      <c r="C149" s="67" t="s">
        <v>738</v>
      </c>
      <c r="D149" s="66" t="s">
        <v>14</v>
      </c>
      <c r="E149" s="261">
        <v>0.005</v>
      </c>
      <c r="F149" s="177"/>
      <c r="G149" s="177"/>
      <c r="H149" s="264"/>
      <c r="I149" s="264"/>
      <c r="J149" s="264"/>
      <c r="K149" s="43"/>
      <c r="L149" s="62"/>
      <c r="M149" s="44"/>
      <c r="N149" s="44"/>
      <c r="O149" s="44"/>
      <c r="P149" s="43"/>
    </row>
    <row r="150" spans="1:16" s="45" customFormat="1" ht="13.5">
      <c r="A150" s="74">
        <v>119</v>
      </c>
      <c r="B150" s="57"/>
      <c r="C150" s="67" t="s">
        <v>741</v>
      </c>
      <c r="D150" s="66" t="s">
        <v>6</v>
      </c>
      <c r="E150" s="260">
        <v>1</v>
      </c>
      <c r="F150" s="177"/>
      <c r="G150" s="177"/>
      <c r="H150" s="264"/>
      <c r="I150" s="264"/>
      <c r="J150" s="264"/>
      <c r="K150" s="43"/>
      <c r="L150" s="62"/>
      <c r="M150" s="44"/>
      <c r="N150" s="44"/>
      <c r="O150" s="44"/>
      <c r="P150" s="43"/>
    </row>
    <row r="151" spans="1:16" s="45" customFormat="1" ht="13.5">
      <c r="A151" s="74">
        <v>120</v>
      </c>
      <c r="B151" s="57"/>
      <c r="C151" s="67" t="s">
        <v>72</v>
      </c>
      <c r="D151" s="66" t="s">
        <v>6</v>
      </c>
      <c r="E151" s="260">
        <v>0.3</v>
      </c>
      <c r="F151" s="177"/>
      <c r="G151" s="177"/>
      <c r="H151" s="264"/>
      <c r="I151" s="264"/>
      <c r="J151" s="264"/>
      <c r="K151" s="43"/>
      <c r="L151" s="62"/>
      <c r="M151" s="44"/>
      <c r="N151" s="44"/>
      <c r="O151" s="44"/>
      <c r="P151" s="43"/>
    </row>
    <row r="152" spans="1:16" s="45" customFormat="1" ht="13.5">
      <c r="A152" s="74">
        <v>121</v>
      </c>
      <c r="B152" s="57"/>
      <c r="C152" s="65" t="s">
        <v>73</v>
      </c>
      <c r="D152" s="66" t="s">
        <v>11</v>
      </c>
      <c r="E152" s="260">
        <v>6.4</v>
      </c>
      <c r="F152" s="177"/>
      <c r="G152" s="177"/>
      <c r="H152" s="264"/>
      <c r="I152" s="264"/>
      <c r="J152" s="264"/>
      <c r="K152" s="43"/>
      <c r="L152" s="62"/>
      <c r="M152" s="44"/>
      <c r="N152" s="44"/>
      <c r="O152" s="44"/>
      <c r="P152" s="43"/>
    </row>
    <row r="153" spans="1:16" s="45" customFormat="1" ht="13.5">
      <c r="A153" s="74">
        <v>122</v>
      </c>
      <c r="B153" s="57"/>
      <c r="C153" s="67" t="s">
        <v>77</v>
      </c>
      <c r="D153" s="66" t="s">
        <v>11</v>
      </c>
      <c r="E153" s="260">
        <v>6.59</v>
      </c>
      <c r="F153" s="177"/>
      <c r="G153" s="177"/>
      <c r="H153" s="264"/>
      <c r="I153" s="264"/>
      <c r="J153" s="264"/>
      <c r="K153" s="43"/>
      <c r="L153" s="62"/>
      <c r="M153" s="44"/>
      <c r="N153" s="44"/>
      <c r="O153" s="44"/>
      <c r="P153" s="43"/>
    </row>
    <row r="154" spans="1:16" s="45" customFormat="1" ht="13.5">
      <c r="A154" s="74">
        <v>123</v>
      </c>
      <c r="B154" s="57"/>
      <c r="C154" s="49" t="s">
        <v>74</v>
      </c>
      <c r="D154" s="48" t="s">
        <v>4</v>
      </c>
      <c r="E154" s="51">
        <v>1</v>
      </c>
      <c r="F154" s="177"/>
      <c r="G154" s="177"/>
      <c r="H154" s="264"/>
      <c r="I154" s="264"/>
      <c r="J154" s="264"/>
      <c r="K154" s="43"/>
      <c r="L154" s="62"/>
      <c r="M154" s="44"/>
      <c r="N154" s="44"/>
      <c r="O154" s="44"/>
      <c r="P154" s="43"/>
    </row>
    <row r="155" spans="1:16" s="45" customFormat="1" ht="13.5">
      <c r="A155" s="74">
        <v>124</v>
      </c>
      <c r="B155" s="57"/>
      <c r="C155" s="67" t="s">
        <v>75</v>
      </c>
      <c r="D155" s="66" t="s">
        <v>76</v>
      </c>
      <c r="E155" s="260">
        <v>2.5</v>
      </c>
      <c r="F155" s="177"/>
      <c r="G155" s="177"/>
      <c r="H155" s="264"/>
      <c r="I155" s="264"/>
      <c r="J155" s="264"/>
      <c r="K155" s="43"/>
      <c r="L155" s="62"/>
      <c r="M155" s="44"/>
      <c r="N155" s="44"/>
      <c r="O155" s="44"/>
      <c r="P155" s="43"/>
    </row>
    <row r="156" spans="1:16" s="45" customFormat="1" ht="13.5">
      <c r="A156" s="74">
        <v>125</v>
      </c>
      <c r="B156" s="57"/>
      <c r="C156" s="75" t="s">
        <v>87</v>
      </c>
      <c r="D156" s="76" t="s">
        <v>11</v>
      </c>
      <c r="E156" s="262">
        <v>0.03</v>
      </c>
      <c r="F156" s="177"/>
      <c r="G156" s="177"/>
      <c r="H156" s="265"/>
      <c r="I156" s="265"/>
      <c r="J156" s="265"/>
      <c r="K156" s="80"/>
      <c r="L156" s="62"/>
      <c r="M156" s="62"/>
      <c r="N156" s="62"/>
      <c r="O156" s="62"/>
      <c r="P156" s="80"/>
    </row>
    <row r="157" spans="1:16" s="45" customFormat="1" ht="13.5">
      <c r="A157" s="74">
        <v>126</v>
      </c>
      <c r="B157" s="57"/>
      <c r="C157" s="58" t="s">
        <v>91</v>
      </c>
      <c r="D157" s="59" t="s">
        <v>11</v>
      </c>
      <c r="E157" s="60">
        <v>6.7</v>
      </c>
      <c r="F157" s="177"/>
      <c r="G157" s="177"/>
      <c r="H157" s="265"/>
      <c r="I157" s="265"/>
      <c r="J157" s="265"/>
      <c r="K157" s="80"/>
      <c r="L157" s="62"/>
      <c r="M157" s="62"/>
      <c r="N157" s="62"/>
      <c r="O157" s="62"/>
      <c r="P157" s="80"/>
    </row>
    <row r="158" spans="1:16" s="45" customFormat="1" ht="13.5">
      <c r="A158" s="74">
        <v>127</v>
      </c>
      <c r="B158" s="57"/>
      <c r="C158" s="107" t="s">
        <v>656</v>
      </c>
      <c r="D158" s="55" t="s">
        <v>11</v>
      </c>
      <c r="E158" s="55">
        <v>8.375</v>
      </c>
      <c r="F158" s="177"/>
      <c r="G158" s="177"/>
      <c r="H158" s="55"/>
      <c r="I158" s="265"/>
      <c r="J158" s="55"/>
      <c r="K158" s="80"/>
      <c r="L158" s="62"/>
      <c r="M158" s="62"/>
      <c r="N158" s="62"/>
      <c r="O158" s="62"/>
      <c r="P158" s="80"/>
    </row>
    <row r="159" spans="1:16" s="45" customFormat="1" ht="13.5">
      <c r="A159" s="74">
        <v>128</v>
      </c>
      <c r="B159" s="57"/>
      <c r="C159" s="47" t="s">
        <v>92</v>
      </c>
      <c r="D159" s="64" t="s">
        <v>11</v>
      </c>
      <c r="E159" s="50">
        <v>3.35</v>
      </c>
      <c r="F159" s="177"/>
      <c r="G159" s="177"/>
      <c r="H159" s="264"/>
      <c r="I159" s="264"/>
      <c r="J159" s="264"/>
      <c r="K159" s="43"/>
      <c r="L159" s="62"/>
      <c r="M159" s="44"/>
      <c r="N159" s="44"/>
      <c r="O159" s="44"/>
      <c r="P159" s="43"/>
    </row>
    <row r="160" spans="1:16" s="45" customFormat="1" ht="13.5">
      <c r="A160" s="74">
        <v>129</v>
      </c>
      <c r="B160" s="57"/>
      <c r="C160" s="49" t="s">
        <v>657</v>
      </c>
      <c r="D160" s="64" t="s">
        <v>11</v>
      </c>
      <c r="E160" s="51">
        <v>4.52</v>
      </c>
      <c r="F160" s="177"/>
      <c r="G160" s="177"/>
      <c r="H160" s="264"/>
      <c r="I160" s="264"/>
      <c r="J160" s="264"/>
      <c r="K160" s="43"/>
      <c r="L160" s="62"/>
      <c r="M160" s="44"/>
      <c r="N160" s="44"/>
      <c r="O160" s="44"/>
      <c r="P160" s="43"/>
    </row>
    <row r="161" spans="1:16" s="45" customFormat="1" ht="13.5">
      <c r="A161" s="74">
        <v>130</v>
      </c>
      <c r="B161" s="57"/>
      <c r="C161" s="47" t="s">
        <v>80</v>
      </c>
      <c r="D161" s="48" t="s">
        <v>9</v>
      </c>
      <c r="E161" s="51">
        <v>19.92</v>
      </c>
      <c r="F161" s="177"/>
      <c r="G161" s="177"/>
      <c r="H161" s="264"/>
      <c r="I161" s="264"/>
      <c r="J161" s="264"/>
      <c r="K161" s="43"/>
      <c r="L161" s="62"/>
      <c r="M161" s="44"/>
      <c r="N161" s="44"/>
      <c r="O161" s="44"/>
      <c r="P161" s="43"/>
    </row>
    <row r="162" spans="1:16" s="45" customFormat="1" ht="13.5">
      <c r="A162" s="74">
        <v>131</v>
      </c>
      <c r="B162" s="57"/>
      <c r="C162" s="49" t="s">
        <v>81</v>
      </c>
      <c r="D162" s="48" t="s">
        <v>9</v>
      </c>
      <c r="E162" s="51">
        <v>20.32</v>
      </c>
      <c r="F162" s="177"/>
      <c r="G162" s="177"/>
      <c r="H162" s="264"/>
      <c r="I162" s="264"/>
      <c r="J162" s="264"/>
      <c r="K162" s="43"/>
      <c r="L162" s="62"/>
      <c r="M162" s="44"/>
      <c r="N162" s="44"/>
      <c r="O162" s="44"/>
      <c r="P162" s="43"/>
    </row>
    <row r="163" spans="1:16" s="45" customFormat="1" ht="13.5">
      <c r="A163" s="74"/>
      <c r="B163" s="57"/>
      <c r="C163" s="383" t="s">
        <v>570</v>
      </c>
      <c r="D163" s="48"/>
      <c r="E163" s="51"/>
      <c r="F163" s="177"/>
      <c r="G163" s="177"/>
      <c r="H163" s="264"/>
      <c r="I163" s="264"/>
      <c r="J163" s="264"/>
      <c r="K163" s="43"/>
      <c r="L163" s="62"/>
      <c r="M163" s="44"/>
      <c r="N163" s="44"/>
      <c r="O163" s="44"/>
      <c r="P163" s="43"/>
    </row>
    <row r="164" spans="1:16" s="45" customFormat="1" ht="13.5">
      <c r="A164" s="74">
        <v>132</v>
      </c>
      <c r="B164" s="57"/>
      <c r="C164" s="67" t="s">
        <v>69</v>
      </c>
      <c r="D164" s="66" t="s">
        <v>9</v>
      </c>
      <c r="E164" s="260">
        <v>50</v>
      </c>
      <c r="F164" s="177"/>
      <c r="G164" s="177"/>
      <c r="H164" s="264"/>
      <c r="I164" s="264"/>
      <c r="J164" s="264"/>
      <c r="K164" s="43"/>
      <c r="L164" s="62"/>
      <c r="M164" s="44"/>
      <c r="N164" s="44"/>
      <c r="O164" s="44"/>
      <c r="P164" s="43"/>
    </row>
    <row r="165" spans="1:16" s="45" customFormat="1" ht="13.5">
      <c r="A165" s="74">
        <v>133</v>
      </c>
      <c r="B165" s="57"/>
      <c r="C165" s="67" t="s">
        <v>70</v>
      </c>
      <c r="D165" s="66" t="s">
        <v>9</v>
      </c>
      <c r="E165" s="260">
        <v>50</v>
      </c>
      <c r="F165" s="177"/>
      <c r="G165" s="177"/>
      <c r="H165" s="264"/>
      <c r="I165" s="264"/>
      <c r="J165" s="264"/>
      <c r="K165" s="43"/>
      <c r="L165" s="62"/>
      <c r="M165" s="44"/>
      <c r="N165" s="44"/>
      <c r="O165" s="44"/>
      <c r="P165" s="43"/>
    </row>
    <row r="166" spans="1:16" s="45" customFormat="1" ht="13.5">
      <c r="A166" s="74">
        <v>134</v>
      </c>
      <c r="B166" s="57"/>
      <c r="C166" s="65" t="s">
        <v>71</v>
      </c>
      <c r="D166" s="66" t="s">
        <v>14</v>
      </c>
      <c r="E166" s="260">
        <v>0.07</v>
      </c>
      <c r="F166" s="177"/>
      <c r="G166" s="177"/>
      <c r="H166" s="264"/>
      <c r="I166" s="264"/>
      <c r="J166" s="264"/>
      <c r="K166" s="43"/>
      <c r="L166" s="62"/>
      <c r="M166" s="44"/>
      <c r="N166" s="44"/>
      <c r="O166" s="44"/>
      <c r="P166" s="43"/>
    </row>
    <row r="167" spans="1:16" s="45" customFormat="1" ht="13.5">
      <c r="A167" s="74">
        <v>135</v>
      </c>
      <c r="B167" s="57"/>
      <c r="C167" s="67" t="s">
        <v>747</v>
      </c>
      <c r="D167" s="66" t="s">
        <v>14</v>
      </c>
      <c r="E167" s="260">
        <v>0.07</v>
      </c>
      <c r="F167" s="177"/>
      <c r="G167" s="177"/>
      <c r="H167" s="264"/>
      <c r="I167" s="264"/>
      <c r="J167" s="264"/>
      <c r="K167" s="43"/>
      <c r="L167" s="62"/>
      <c r="M167" s="44"/>
      <c r="N167" s="44"/>
      <c r="O167" s="44"/>
      <c r="P167" s="43"/>
    </row>
    <row r="168" spans="1:16" s="45" customFormat="1" ht="13.5">
      <c r="A168" s="74">
        <v>136</v>
      </c>
      <c r="B168" s="57"/>
      <c r="C168" s="67" t="s">
        <v>741</v>
      </c>
      <c r="D168" s="66" t="s">
        <v>6</v>
      </c>
      <c r="E168" s="260">
        <v>1</v>
      </c>
      <c r="F168" s="177"/>
      <c r="G168" s="177"/>
      <c r="H168" s="264"/>
      <c r="I168" s="264"/>
      <c r="J168" s="264"/>
      <c r="K168" s="43"/>
      <c r="L168" s="62"/>
      <c r="M168" s="44"/>
      <c r="N168" s="44"/>
      <c r="O168" s="44"/>
      <c r="P168" s="43"/>
    </row>
    <row r="169" spans="1:16" s="45" customFormat="1" ht="13.5">
      <c r="A169" s="74">
        <v>137</v>
      </c>
      <c r="B169" s="57"/>
      <c r="C169" s="67" t="s">
        <v>72</v>
      </c>
      <c r="D169" s="66" t="s">
        <v>6</v>
      </c>
      <c r="E169" s="260">
        <v>0.5</v>
      </c>
      <c r="F169" s="177"/>
      <c r="G169" s="177"/>
      <c r="H169" s="264"/>
      <c r="I169" s="264"/>
      <c r="J169" s="264"/>
      <c r="K169" s="43"/>
      <c r="L169" s="62"/>
      <c r="M169" s="44"/>
      <c r="N169" s="44"/>
      <c r="O169" s="44"/>
      <c r="P169" s="43"/>
    </row>
    <row r="170" spans="1:16" s="45" customFormat="1" ht="13.5">
      <c r="A170" s="74">
        <v>138</v>
      </c>
      <c r="B170" s="57"/>
      <c r="C170" s="65" t="s">
        <v>73</v>
      </c>
      <c r="D170" s="66" t="s">
        <v>11</v>
      </c>
      <c r="E170" s="260">
        <v>0.34</v>
      </c>
      <c r="F170" s="177"/>
      <c r="G170" s="177"/>
      <c r="H170" s="264"/>
      <c r="I170" s="264"/>
      <c r="J170" s="264"/>
      <c r="K170" s="43"/>
      <c r="L170" s="62"/>
      <c r="M170" s="44"/>
      <c r="N170" s="44"/>
      <c r="O170" s="44"/>
      <c r="P170" s="43"/>
    </row>
    <row r="171" spans="1:16" s="45" customFormat="1" ht="13.5">
      <c r="A171" s="74">
        <v>139</v>
      </c>
      <c r="B171" s="57"/>
      <c r="C171" s="67" t="s">
        <v>77</v>
      </c>
      <c r="D171" s="66" t="s">
        <v>11</v>
      </c>
      <c r="E171" s="260">
        <v>0.36</v>
      </c>
      <c r="F171" s="177"/>
      <c r="G171" s="177"/>
      <c r="H171" s="264"/>
      <c r="I171" s="264"/>
      <c r="J171" s="264"/>
      <c r="K171" s="43"/>
      <c r="L171" s="62"/>
      <c r="M171" s="44"/>
      <c r="N171" s="44"/>
      <c r="O171" s="44"/>
      <c r="P171" s="43"/>
    </row>
    <row r="172" spans="1:16" s="45" customFormat="1" ht="13.5">
      <c r="A172" s="74">
        <v>140</v>
      </c>
      <c r="B172" s="57"/>
      <c r="C172" s="49" t="s">
        <v>74</v>
      </c>
      <c r="D172" s="48" t="s">
        <v>4</v>
      </c>
      <c r="E172" s="51">
        <v>1</v>
      </c>
      <c r="F172" s="177"/>
      <c r="G172" s="177"/>
      <c r="H172" s="264"/>
      <c r="I172" s="264"/>
      <c r="J172" s="264"/>
      <c r="K172" s="43"/>
      <c r="L172" s="62"/>
      <c r="M172" s="44"/>
      <c r="N172" s="44"/>
      <c r="O172" s="44"/>
      <c r="P172" s="43"/>
    </row>
    <row r="173" spans="1:16" s="45" customFormat="1" ht="13.5">
      <c r="A173" s="74">
        <v>141</v>
      </c>
      <c r="B173" s="57"/>
      <c r="C173" s="166" t="s">
        <v>75</v>
      </c>
      <c r="D173" s="167" t="s">
        <v>76</v>
      </c>
      <c r="E173" s="263">
        <v>2</v>
      </c>
      <c r="F173" s="177"/>
      <c r="G173" s="177"/>
      <c r="H173" s="277"/>
      <c r="I173" s="277"/>
      <c r="J173" s="277"/>
      <c r="K173" s="110"/>
      <c r="L173" s="62"/>
      <c r="M173" s="111"/>
      <c r="N173" s="111"/>
      <c r="O173" s="111"/>
      <c r="P173" s="110"/>
    </row>
    <row r="174" spans="1:16" s="45" customFormat="1" ht="13.5">
      <c r="A174" s="74">
        <v>142</v>
      </c>
      <c r="B174" s="57"/>
      <c r="C174" s="77" t="s">
        <v>82</v>
      </c>
      <c r="D174" s="76" t="s">
        <v>14</v>
      </c>
      <c r="E174" s="262">
        <v>0.36</v>
      </c>
      <c r="F174" s="177"/>
      <c r="G174" s="177"/>
      <c r="H174" s="265"/>
      <c r="I174" s="265"/>
      <c r="J174" s="265"/>
      <c r="K174" s="80"/>
      <c r="L174" s="62"/>
      <c r="M174" s="62"/>
      <c r="N174" s="62"/>
      <c r="O174" s="62"/>
      <c r="P174" s="80"/>
    </row>
    <row r="175" spans="1:16" s="45" customFormat="1" ht="13.5">
      <c r="A175" s="74">
        <v>143</v>
      </c>
      <c r="B175" s="57"/>
      <c r="C175" s="75" t="s">
        <v>100</v>
      </c>
      <c r="D175" s="76" t="s">
        <v>14</v>
      </c>
      <c r="E175" s="262">
        <v>0.08</v>
      </c>
      <c r="F175" s="177"/>
      <c r="G175" s="177"/>
      <c r="H175" s="265"/>
      <c r="I175" s="265"/>
      <c r="J175" s="265"/>
      <c r="K175" s="80"/>
      <c r="L175" s="62"/>
      <c r="M175" s="62"/>
      <c r="N175" s="62"/>
      <c r="O175" s="62"/>
      <c r="P175" s="80"/>
    </row>
    <row r="176" spans="1:16" s="45" customFormat="1" ht="13.5">
      <c r="A176" s="74">
        <v>144</v>
      </c>
      <c r="B176" s="57"/>
      <c r="C176" s="77" t="s">
        <v>843</v>
      </c>
      <c r="D176" s="76" t="s">
        <v>14</v>
      </c>
      <c r="E176" s="262">
        <v>0.08</v>
      </c>
      <c r="F176" s="177"/>
      <c r="G176" s="177"/>
      <c r="H176" s="265"/>
      <c r="I176" s="265"/>
      <c r="J176" s="265"/>
      <c r="K176" s="80"/>
      <c r="L176" s="62"/>
      <c r="M176" s="62"/>
      <c r="N176" s="62"/>
      <c r="O176" s="62"/>
      <c r="P176" s="80"/>
    </row>
    <row r="177" spans="1:16" s="45" customFormat="1" ht="13.5">
      <c r="A177" s="74">
        <v>145</v>
      </c>
      <c r="B177" s="57"/>
      <c r="C177" s="75" t="s">
        <v>101</v>
      </c>
      <c r="D177" s="76" t="s">
        <v>4</v>
      </c>
      <c r="E177" s="262">
        <v>5</v>
      </c>
      <c r="F177" s="177"/>
      <c r="G177" s="177"/>
      <c r="H177" s="265"/>
      <c r="I177" s="265"/>
      <c r="J177" s="265"/>
      <c r="K177" s="80"/>
      <c r="L177" s="62"/>
      <c r="M177" s="62"/>
      <c r="N177" s="62"/>
      <c r="O177" s="62"/>
      <c r="P177" s="80"/>
    </row>
    <row r="178" spans="1:16" s="45" customFormat="1" ht="13.5">
      <c r="A178" s="74">
        <v>146</v>
      </c>
      <c r="B178" s="57"/>
      <c r="C178" s="77" t="s">
        <v>844</v>
      </c>
      <c r="D178" s="76" t="s">
        <v>4</v>
      </c>
      <c r="E178" s="262">
        <v>5</v>
      </c>
      <c r="F178" s="177"/>
      <c r="G178" s="177"/>
      <c r="H178" s="265"/>
      <c r="I178" s="265"/>
      <c r="J178" s="265"/>
      <c r="K178" s="80"/>
      <c r="L178" s="62"/>
      <c r="M178" s="62"/>
      <c r="N178" s="62"/>
      <c r="O178" s="62"/>
      <c r="P178" s="80"/>
    </row>
    <row r="179" spans="1:16" s="45" customFormat="1" ht="13.5">
      <c r="A179" s="74">
        <v>147</v>
      </c>
      <c r="B179" s="57"/>
      <c r="C179" s="77" t="s">
        <v>845</v>
      </c>
      <c r="D179" s="76" t="s">
        <v>4</v>
      </c>
      <c r="E179" s="262">
        <v>8</v>
      </c>
      <c r="F179" s="177"/>
      <c r="G179" s="177"/>
      <c r="H179" s="61"/>
      <c r="I179" s="61"/>
      <c r="J179" s="61"/>
      <c r="K179" s="80"/>
      <c r="L179" s="62"/>
      <c r="M179" s="62"/>
      <c r="N179" s="62"/>
      <c r="O179" s="62"/>
      <c r="P179" s="80"/>
    </row>
    <row r="180" spans="1:16" s="45" customFormat="1" ht="13.5">
      <c r="A180" s="74"/>
      <c r="B180" s="57"/>
      <c r="C180" s="119" t="s">
        <v>1033</v>
      </c>
      <c r="D180" s="76"/>
      <c r="E180" s="262"/>
      <c r="F180" s="177"/>
      <c r="G180" s="177"/>
      <c r="H180" s="61"/>
      <c r="I180" s="61"/>
      <c r="J180" s="61"/>
      <c r="K180" s="80"/>
      <c r="L180" s="62"/>
      <c r="M180" s="62"/>
      <c r="N180" s="62"/>
      <c r="O180" s="62"/>
      <c r="P180" s="80"/>
    </row>
    <row r="181" spans="1:16" s="45" customFormat="1" ht="13.5">
      <c r="A181" s="74">
        <v>148</v>
      </c>
      <c r="B181" s="57"/>
      <c r="C181" s="77" t="s">
        <v>1028</v>
      </c>
      <c r="D181" s="76" t="s">
        <v>120</v>
      </c>
      <c r="E181" s="76">
        <v>350</v>
      </c>
      <c r="F181" s="177"/>
      <c r="G181" s="177"/>
      <c r="H181" s="61"/>
      <c r="I181" s="61"/>
      <c r="J181" s="61"/>
      <c r="K181" s="80"/>
      <c r="L181" s="62"/>
      <c r="M181" s="62"/>
      <c r="N181" s="62"/>
      <c r="O181" s="62"/>
      <c r="P181" s="80"/>
    </row>
    <row r="182" spans="1:16" s="45" customFormat="1" ht="13.5">
      <c r="A182" s="74">
        <v>149</v>
      </c>
      <c r="B182" s="57"/>
      <c r="C182" s="77" t="s">
        <v>1029</v>
      </c>
      <c r="D182" s="76" t="s">
        <v>120</v>
      </c>
      <c r="E182" s="76">
        <v>1050</v>
      </c>
      <c r="F182" s="177"/>
      <c r="G182" s="177"/>
      <c r="H182" s="61"/>
      <c r="I182" s="61"/>
      <c r="J182" s="61"/>
      <c r="K182" s="80"/>
      <c r="L182" s="62"/>
      <c r="M182" s="62"/>
      <c r="N182" s="62"/>
      <c r="O182" s="62"/>
      <c r="P182" s="80"/>
    </row>
    <row r="183" spans="1:16" s="45" customFormat="1" ht="13.5">
      <c r="A183" s="74">
        <v>150</v>
      </c>
      <c r="B183" s="57"/>
      <c r="C183" s="77" t="s">
        <v>1030</v>
      </c>
      <c r="D183" s="76" t="s">
        <v>1031</v>
      </c>
      <c r="E183" s="76">
        <v>595</v>
      </c>
      <c r="F183" s="177"/>
      <c r="G183" s="177"/>
      <c r="H183" s="61"/>
      <c r="I183" s="61"/>
      <c r="J183" s="61"/>
      <c r="K183" s="80"/>
      <c r="L183" s="62"/>
      <c r="M183" s="62"/>
      <c r="N183" s="62"/>
      <c r="O183" s="62"/>
      <c r="P183" s="80"/>
    </row>
    <row r="184" spans="1:16" s="45" customFormat="1" ht="13.5">
      <c r="A184" s="74">
        <v>151</v>
      </c>
      <c r="B184" s="57"/>
      <c r="C184" s="77" t="s">
        <v>1032</v>
      </c>
      <c r="D184" s="76" t="s">
        <v>1031</v>
      </c>
      <c r="E184" s="76">
        <v>595</v>
      </c>
      <c r="F184" s="177"/>
      <c r="G184" s="177"/>
      <c r="H184" s="61"/>
      <c r="I184" s="61"/>
      <c r="J184" s="61"/>
      <c r="K184" s="80"/>
      <c r="L184" s="62"/>
      <c r="M184" s="62"/>
      <c r="N184" s="62"/>
      <c r="O184" s="62"/>
      <c r="P184" s="80"/>
    </row>
    <row r="185" spans="1:16" s="45" customFormat="1" ht="13.5">
      <c r="A185" s="74">
        <v>152</v>
      </c>
      <c r="B185" s="57"/>
      <c r="C185" s="77" t="s">
        <v>1036</v>
      </c>
      <c r="D185" s="76" t="s">
        <v>1031</v>
      </c>
      <c r="E185" s="76">
        <v>595</v>
      </c>
      <c r="F185" s="177"/>
      <c r="G185" s="177"/>
      <c r="H185" s="61"/>
      <c r="I185" s="61"/>
      <c r="J185" s="61"/>
      <c r="K185" s="80"/>
      <c r="L185" s="62"/>
      <c r="M185" s="62"/>
      <c r="N185" s="62"/>
      <c r="O185" s="62"/>
      <c r="P185" s="80"/>
    </row>
    <row r="186" spans="1:16" s="45" customFormat="1" ht="13.5">
      <c r="A186" s="74"/>
      <c r="B186" s="57"/>
      <c r="C186" s="119" t="s">
        <v>1034</v>
      </c>
      <c r="D186" s="77"/>
      <c r="E186" s="77"/>
      <c r="F186" s="177"/>
      <c r="G186" s="177"/>
      <c r="H186" s="61"/>
      <c r="I186" s="61"/>
      <c r="J186" s="61"/>
      <c r="K186" s="80"/>
      <c r="L186" s="62"/>
      <c r="M186" s="62"/>
      <c r="N186" s="62"/>
      <c r="O186" s="62"/>
      <c r="P186" s="80"/>
    </row>
    <row r="187" spans="1:16" s="45" customFormat="1" ht="13.5">
      <c r="A187" s="74">
        <v>153</v>
      </c>
      <c r="B187" s="57"/>
      <c r="C187" s="77" t="s">
        <v>1035</v>
      </c>
      <c r="D187" s="76" t="s">
        <v>120</v>
      </c>
      <c r="E187" s="76">
        <v>50</v>
      </c>
      <c r="F187" s="177"/>
      <c r="G187" s="177"/>
      <c r="H187" s="61"/>
      <c r="I187" s="61"/>
      <c r="J187" s="61"/>
      <c r="K187" s="80"/>
      <c r="L187" s="62"/>
      <c r="M187" s="62"/>
      <c r="N187" s="62"/>
      <c r="O187" s="62"/>
      <c r="P187" s="80"/>
    </row>
    <row r="188" spans="1:16" s="45" customFormat="1" ht="13.5">
      <c r="A188" s="74">
        <v>154</v>
      </c>
      <c r="B188" s="57"/>
      <c r="C188" s="77" t="s">
        <v>1029</v>
      </c>
      <c r="D188" s="76" t="s">
        <v>120</v>
      </c>
      <c r="E188" s="76">
        <v>150</v>
      </c>
      <c r="F188" s="177"/>
      <c r="G188" s="177"/>
      <c r="H188" s="61"/>
      <c r="I188" s="61"/>
      <c r="J188" s="61"/>
      <c r="K188" s="80"/>
      <c r="L188" s="62"/>
      <c r="M188" s="62"/>
      <c r="N188" s="62"/>
      <c r="O188" s="62"/>
      <c r="P188" s="80"/>
    </row>
    <row r="189" spans="1:16" s="45" customFormat="1" ht="13.5">
      <c r="A189" s="74">
        <v>155</v>
      </c>
      <c r="B189" s="57"/>
      <c r="C189" s="77" t="s">
        <v>1030</v>
      </c>
      <c r="D189" s="76" t="s">
        <v>1031</v>
      </c>
      <c r="E189" s="76">
        <v>85</v>
      </c>
      <c r="F189" s="177"/>
      <c r="G189" s="177"/>
      <c r="H189" s="61"/>
      <c r="I189" s="61"/>
      <c r="J189" s="61"/>
      <c r="K189" s="80"/>
      <c r="L189" s="62"/>
      <c r="M189" s="62"/>
      <c r="N189" s="62"/>
      <c r="O189" s="62"/>
      <c r="P189" s="80"/>
    </row>
    <row r="190" spans="1:16" s="45" customFormat="1" ht="13.5">
      <c r="A190" s="74">
        <v>156</v>
      </c>
      <c r="B190" s="57"/>
      <c r="C190" s="77" t="s">
        <v>1032</v>
      </c>
      <c r="D190" s="76" t="s">
        <v>1031</v>
      </c>
      <c r="E190" s="76">
        <v>85</v>
      </c>
      <c r="F190" s="177"/>
      <c r="G190" s="177"/>
      <c r="H190" s="61"/>
      <c r="I190" s="61"/>
      <c r="J190" s="61"/>
      <c r="K190" s="80"/>
      <c r="L190" s="62"/>
      <c r="M190" s="62"/>
      <c r="N190" s="62"/>
      <c r="O190" s="62"/>
      <c r="P190" s="80"/>
    </row>
    <row r="191" spans="1:16" s="45" customFormat="1" ht="13.5">
      <c r="A191" s="74">
        <v>157</v>
      </c>
      <c r="B191" s="57"/>
      <c r="C191" s="77" t="s">
        <v>1036</v>
      </c>
      <c r="D191" s="76" t="s">
        <v>1031</v>
      </c>
      <c r="E191" s="76">
        <v>50</v>
      </c>
      <c r="F191" s="177"/>
      <c r="G191" s="177"/>
      <c r="H191" s="61"/>
      <c r="I191" s="61"/>
      <c r="J191" s="61"/>
      <c r="K191" s="80"/>
      <c r="L191" s="62"/>
      <c r="M191" s="62"/>
      <c r="N191" s="62"/>
      <c r="O191" s="62"/>
      <c r="P191" s="80"/>
    </row>
    <row r="192" spans="1:16" s="45" customFormat="1" ht="13.5">
      <c r="A192" s="74"/>
      <c r="B192" s="57"/>
      <c r="C192" s="119" t="s">
        <v>1039</v>
      </c>
      <c r="D192" s="76"/>
      <c r="E192" s="262"/>
      <c r="F192" s="177"/>
      <c r="G192" s="177"/>
      <c r="H192" s="61"/>
      <c r="I192" s="61"/>
      <c r="J192" s="61"/>
      <c r="K192" s="80"/>
      <c r="L192" s="62"/>
      <c r="M192" s="62"/>
      <c r="N192" s="62"/>
      <c r="O192" s="62"/>
      <c r="P192" s="80"/>
    </row>
    <row r="193" spans="1:16" s="45" customFormat="1" ht="13.5">
      <c r="A193" s="74">
        <v>158</v>
      </c>
      <c r="B193" s="57"/>
      <c r="C193" s="77" t="s">
        <v>1038</v>
      </c>
      <c r="D193" s="76" t="s">
        <v>1022</v>
      </c>
      <c r="E193" s="262">
        <v>200</v>
      </c>
      <c r="F193" s="177"/>
      <c r="G193" s="177"/>
      <c r="H193" s="61"/>
      <c r="I193" s="61"/>
      <c r="J193" s="61"/>
      <c r="K193" s="80"/>
      <c r="L193" s="62"/>
      <c r="M193" s="62"/>
      <c r="N193" s="62"/>
      <c r="O193" s="62"/>
      <c r="P193" s="80"/>
    </row>
    <row r="194" spans="1:16" s="45" customFormat="1" ht="26.25" customHeight="1" thickBot="1">
      <c r="A194" s="459">
        <v>159</v>
      </c>
      <c r="B194" s="173"/>
      <c r="C194" s="460" t="s">
        <v>1037</v>
      </c>
      <c r="D194" s="461" t="s">
        <v>1022</v>
      </c>
      <c r="E194" s="462">
        <v>500</v>
      </c>
      <c r="F194" s="207"/>
      <c r="G194" s="207"/>
      <c r="H194" s="215"/>
      <c r="I194" s="215"/>
      <c r="J194" s="215"/>
      <c r="K194" s="114"/>
      <c r="L194" s="115"/>
      <c r="M194" s="115"/>
      <c r="N194" s="115"/>
      <c r="O194" s="115"/>
      <c r="P194" s="114"/>
    </row>
    <row r="195" spans="1:18" ht="13.5" customHeight="1" thickBot="1">
      <c r="A195" s="689" t="s">
        <v>1097</v>
      </c>
      <c r="B195" s="689"/>
      <c r="C195" s="689"/>
      <c r="D195" s="689"/>
      <c r="E195" s="689"/>
      <c r="F195" s="689"/>
      <c r="G195" s="689"/>
      <c r="H195" s="689"/>
      <c r="I195" s="689"/>
      <c r="J195" s="689"/>
      <c r="K195" s="421"/>
      <c r="L195" s="403"/>
      <c r="M195" s="403"/>
      <c r="N195" s="403"/>
      <c r="O195" s="403"/>
      <c r="P195" s="403"/>
      <c r="R195" s="78"/>
    </row>
    <row r="196" spans="1:18" ht="13.5" customHeight="1">
      <c r="A196" s="295"/>
      <c r="B196" s="295"/>
      <c r="C196" s="295"/>
      <c r="D196" s="295"/>
      <c r="E196" s="295"/>
      <c r="F196" s="295"/>
      <c r="G196" s="295"/>
      <c r="H196" s="295"/>
      <c r="I196" s="295"/>
      <c r="J196" s="295"/>
      <c r="K196" s="286"/>
      <c r="L196" s="13"/>
      <c r="M196" s="13"/>
      <c r="N196" s="13"/>
      <c r="O196" s="13"/>
      <c r="P196" s="13"/>
      <c r="R196" s="78"/>
    </row>
    <row r="197" spans="1:18" ht="13.5" customHeight="1">
      <c r="A197" s="700" t="s">
        <v>995</v>
      </c>
      <c r="B197" s="699"/>
      <c r="C197" s="699"/>
      <c r="D197" s="699"/>
      <c r="E197" s="699"/>
      <c r="F197" s="699"/>
      <c r="G197" s="699"/>
      <c r="H197" s="699"/>
      <c r="I197" s="699"/>
      <c r="J197" s="699"/>
      <c r="K197" s="699"/>
      <c r="L197" s="699"/>
      <c r="M197" s="699"/>
      <c r="N197" s="699"/>
      <c r="O197" s="699"/>
      <c r="P197" s="701"/>
      <c r="R197" s="78"/>
    </row>
    <row r="198" spans="1:16" s="52" customFormat="1" ht="13.5" customHeight="1">
      <c r="A198" s="700" t="s">
        <v>996</v>
      </c>
      <c r="B198" s="699"/>
      <c r="C198" s="699"/>
      <c r="D198" s="699"/>
      <c r="E198" s="699"/>
      <c r="F198" s="699"/>
      <c r="G198" s="699"/>
      <c r="H198" s="699"/>
      <c r="I198" s="699"/>
      <c r="J198" s="699"/>
      <c r="K198" s="699"/>
      <c r="L198" s="699"/>
      <c r="M198" s="699"/>
      <c r="N198" s="699"/>
      <c r="O198" s="699"/>
      <c r="P198" s="701"/>
    </row>
    <row r="199" spans="1:16" s="52" customFormat="1" ht="13.5" customHeight="1">
      <c r="A199" s="430" t="s">
        <v>1120</v>
      </c>
      <c r="B199" s="431"/>
      <c r="C199" s="431"/>
      <c r="D199" s="432"/>
      <c r="E199" s="432"/>
      <c r="F199" s="432"/>
      <c r="G199" s="432"/>
      <c r="H199" s="432"/>
      <c r="I199" s="432"/>
      <c r="J199" s="432"/>
      <c r="K199" s="432"/>
      <c r="L199" s="432"/>
      <c r="M199" s="432"/>
      <c r="N199" s="432"/>
      <c r="O199" s="432"/>
      <c r="P199" s="431"/>
    </row>
    <row r="200" spans="1:16" s="52" customFormat="1" ht="13.5" customHeight="1">
      <c r="A200" s="300"/>
      <c r="B200" s="300"/>
      <c r="C200" s="300"/>
      <c r="D200" s="300"/>
      <c r="E200" s="300"/>
      <c r="F200" s="300"/>
      <c r="G200" s="300"/>
      <c r="H200" s="300"/>
      <c r="I200" s="300"/>
      <c r="J200" s="300"/>
      <c r="K200" s="300"/>
      <c r="L200" s="300"/>
      <c r="M200" s="300"/>
      <c r="N200" s="300"/>
      <c r="O200" s="300"/>
      <c r="P200" s="300"/>
    </row>
    <row r="201" spans="1:9" ht="13.5" customHeight="1">
      <c r="A201" s="17" t="s">
        <v>31</v>
      </c>
      <c r="B201" s="679"/>
      <c r="C201" s="680"/>
      <c r="D201" s="680"/>
      <c r="E201" s="680"/>
      <c r="F201" s="680"/>
      <c r="G201" s="680"/>
      <c r="H201" s="680"/>
      <c r="I201" s="680"/>
    </row>
    <row r="202" spans="1:9" ht="13.5" customHeight="1">
      <c r="A202" s="18"/>
      <c r="B202" s="660" t="s">
        <v>32</v>
      </c>
      <c r="C202" s="660"/>
      <c r="D202" s="660"/>
      <c r="E202" s="660"/>
      <c r="F202" s="660"/>
      <c r="G202" s="660"/>
      <c r="H202" s="660"/>
      <c r="I202" s="660"/>
    </row>
    <row r="203" spans="1:9" ht="13.5" customHeight="1">
      <c r="A203"/>
      <c r="B203" s="1" t="s">
        <v>1102</v>
      </c>
      <c r="C203" s="1"/>
      <c r="D203" s="1"/>
      <c r="E203" s="1"/>
      <c r="F203" s="1"/>
      <c r="G203" s="1"/>
      <c r="H203" s="1"/>
      <c r="I203" s="1"/>
    </row>
    <row r="204" spans="1:9" ht="12.75" customHeight="1">
      <c r="A204" s="1"/>
      <c r="B204" s="1"/>
      <c r="C204" s="1"/>
      <c r="D204" s="1"/>
      <c r="E204" s="1"/>
      <c r="F204" s="1"/>
      <c r="G204" s="1"/>
      <c r="H204" s="1"/>
      <c r="I204" s="1"/>
    </row>
    <row r="205" spans="1:9" ht="12" customHeight="1">
      <c r="A205" s="14" t="s">
        <v>33</v>
      </c>
      <c r="B205" s="679"/>
      <c r="C205" s="680"/>
      <c r="D205" s="680"/>
      <c r="E205" s="680"/>
      <c r="F205" s="680"/>
      <c r="G205" s="680"/>
      <c r="H205" s="680"/>
      <c r="I205" s="680"/>
    </row>
    <row r="206" spans="1:9" ht="13.5">
      <c r="A206" s="1"/>
      <c r="B206" s="660" t="s">
        <v>32</v>
      </c>
      <c r="C206" s="660"/>
      <c r="D206" s="660"/>
      <c r="E206" s="660"/>
      <c r="F206" s="660"/>
      <c r="G206" s="660"/>
      <c r="H206" s="660"/>
      <c r="I206" s="660"/>
    </row>
    <row r="207" spans="1:9" ht="13.5">
      <c r="A207" s="1"/>
      <c r="B207" s="395" t="s">
        <v>1101</v>
      </c>
      <c r="C207" s="176"/>
      <c r="D207" s="176"/>
      <c r="E207" s="176"/>
      <c r="F207" s="176"/>
      <c r="G207" s="176"/>
      <c r="H207" s="176"/>
      <c r="I207" s="176"/>
    </row>
  </sheetData>
  <sheetProtection selectLockedCells="1" selectUnlockedCells="1"/>
  <mergeCells count="30">
    <mergeCell ref="B205:I205"/>
    <mergeCell ref="A197:P197"/>
    <mergeCell ref="A198:P198"/>
    <mergeCell ref="A2:O2"/>
    <mergeCell ref="A3:O3"/>
    <mergeCell ref="A4:O4"/>
    <mergeCell ref="H14:H16"/>
    <mergeCell ref="I14:I16"/>
    <mergeCell ref="A7:B7"/>
    <mergeCell ref="A8:B8"/>
    <mergeCell ref="P14:P16"/>
    <mergeCell ref="B13:B16"/>
    <mergeCell ref="L14:L16"/>
    <mergeCell ref="O14:O16"/>
    <mergeCell ref="H13:K13"/>
    <mergeCell ref="K14:K16"/>
    <mergeCell ref="G13:G16"/>
    <mergeCell ref="N14:N16"/>
    <mergeCell ref="M14:M16"/>
    <mergeCell ref="F13:F16"/>
    <mergeCell ref="B206:I206"/>
    <mergeCell ref="B201:I201"/>
    <mergeCell ref="B202:I202"/>
    <mergeCell ref="L13:P13"/>
    <mergeCell ref="J14:J16"/>
    <mergeCell ref="C13:C16"/>
    <mergeCell ref="D13:D16"/>
    <mergeCell ref="E13:E16"/>
    <mergeCell ref="A195:J195"/>
    <mergeCell ref="A13:A16"/>
  </mergeCells>
  <printOptions horizontalCentered="1"/>
  <pageMargins left="0.15748031496062992" right="0.15748031496062992" top="0.7874015748031497" bottom="0.3937007874015748" header="0.5118110236220472" footer="0.5118110236220472"/>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R47"/>
  <sheetViews>
    <sheetView zoomScaleSheetLayoutView="100" zoomScalePageLayoutView="0" workbookViewId="0" topLeftCell="A1">
      <selection activeCell="A1" sqref="A1"/>
    </sheetView>
  </sheetViews>
  <sheetFormatPr defaultColWidth="9.140625" defaultRowHeight="12.75"/>
  <cols>
    <col min="1" max="1" width="11.140625" style="53" customWidth="1"/>
    <col min="2" max="2" width="6.421875" style="22" customWidth="1"/>
    <col min="3" max="3" width="57.140625" style="22" customWidth="1"/>
    <col min="4" max="4" width="7.140625" style="36" customWidth="1"/>
    <col min="5" max="9" width="8.421875" style="36" customWidth="1"/>
    <col min="10" max="10" width="8.8515625" style="36" customWidth="1"/>
    <col min="11" max="11" width="8.00390625" style="36" customWidth="1"/>
    <col min="12" max="12" width="8.421875" style="36" customWidth="1"/>
    <col min="13" max="13" width="7.421875" style="36" customWidth="1"/>
    <col min="14" max="14" width="8.421875" style="36" customWidth="1"/>
    <col min="15" max="15" width="9.42187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17</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2" customHeight="1">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688" t="s">
        <v>1144</v>
      </c>
      <c r="B13" s="687" t="s">
        <v>1149</v>
      </c>
      <c r="C13" s="687" t="s">
        <v>1150</v>
      </c>
      <c r="D13" s="681" t="s">
        <v>1151</v>
      </c>
      <c r="E13" s="687" t="s">
        <v>1152</v>
      </c>
      <c r="F13" s="683" t="s">
        <v>593</v>
      </c>
      <c r="G13" s="683" t="s">
        <v>594</v>
      </c>
      <c r="H13" s="687" t="s">
        <v>793</v>
      </c>
      <c r="I13" s="687"/>
      <c r="J13" s="687"/>
      <c r="K13" s="687"/>
      <c r="L13" s="676" t="s">
        <v>795</v>
      </c>
      <c r="M13" s="677"/>
      <c r="N13" s="677"/>
      <c r="O13" s="677"/>
      <c r="P13" s="678"/>
    </row>
    <row r="14" spans="1:17" ht="20.25" customHeight="1">
      <c r="A14" s="688"/>
      <c r="B14" s="687"/>
      <c r="C14" s="687"/>
      <c r="D14" s="681"/>
      <c r="E14" s="687"/>
      <c r="F14" s="684"/>
      <c r="G14" s="684"/>
      <c r="H14" s="681" t="s">
        <v>1153</v>
      </c>
      <c r="I14" s="681" t="s">
        <v>1154</v>
      </c>
      <c r="J14" s="681" t="s">
        <v>0</v>
      </c>
      <c r="K14" s="681" t="s">
        <v>1</v>
      </c>
      <c r="L14" s="683" t="s">
        <v>595</v>
      </c>
      <c r="M14" s="682" t="s">
        <v>1153</v>
      </c>
      <c r="N14" s="681" t="s">
        <v>1154</v>
      </c>
      <c r="O14" s="681" t="s">
        <v>0</v>
      </c>
      <c r="P14" s="681" t="s">
        <v>2</v>
      </c>
      <c r="Q14" s="5"/>
    </row>
    <row r="15" spans="1:17" ht="20.25" customHeight="1">
      <c r="A15" s="688"/>
      <c r="B15" s="687"/>
      <c r="C15" s="687"/>
      <c r="D15" s="681"/>
      <c r="E15" s="687"/>
      <c r="F15" s="684"/>
      <c r="G15" s="684"/>
      <c r="H15" s="681"/>
      <c r="I15" s="681"/>
      <c r="J15" s="681"/>
      <c r="K15" s="681"/>
      <c r="L15" s="684"/>
      <c r="M15" s="682"/>
      <c r="N15" s="681"/>
      <c r="O15" s="681"/>
      <c r="P15" s="681"/>
      <c r="Q15" s="5"/>
    </row>
    <row r="16" spans="1:17" ht="20.25" customHeight="1">
      <c r="A16" s="688"/>
      <c r="B16" s="687"/>
      <c r="C16" s="687"/>
      <c r="D16" s="681"/>
      <c r="E16" s="687"/>
      <c r="F16" s="685"/>
      <c r="G16" s="685"/>
      <c r="H16" s="681"/>
      <c r="I16" s="681"/>
      <c r="J16" s="681"/>
      <c r="K16" s="681"/>
      <c r="L16" s="685"/>
      <c r="M16" s="682"/>
      <c r="N16" s="681"/>
      <c r="O16" s="681"/>
      <c r="P16" s="681"/>
      <c r="Q16" s="5"/>
    </row>
    <row r="17" spans="1:16" s="36" customFormat="1" ht="13.5">
      <c r="A17" s="34">
        <v>1</v>
      </c>
      <c r="B17" s="35">
        <v>2</v>
      </c>
      <c r="C17" s="34">
        <v>3</v>
      </c>
      <c r="D17" s="35">
        <v>4</v>
      </c>
      <c r="E17" s="34">
        <v>5</v>
      </c>
      <c r="F17" s="35">
        <v>6</v>
      </c>
      <c r="G17" s="34">
        <v>7</v>
      </c>
      <c r="H17" s="35">
        <v>8</v>
      </c>
      <c r="I17" s="34">
        <v>9</v>
      </c>
      <c r="J17" s="35">
        <v>10</v>
      </c>
      <c r="K17" s="34">
        <v>11</v>
      </c>
      <c r="L17" s="35">
        <v>12</v>
      </c>
      <c r="M17" s="34">
        <v>13</v>
      </c>
      <c r="N17" s="35">
        <v>14</v>
      </c>
      <c r="O17" s="34">
        <v>15</v>
      </c>
      <c r="P17" s="35">
        <v>16</v>
      </c>
    </row>
    <row r="18" spans="1:16" s="45" customFormat="1" ht="12.75" customHeight="1">
      <c r="A18" s="82"/>
      <c r="B18" s="90"/>
      <c r="C18" s="101" t="e">
        <f>A3</f>
        <v>#REF!</v>
      </c>
      <c r="D18" s="102"/>
      <c r="E18" s="103"/>
      <c r="F18" s="103"/>
      <c r="G18" s="103"/>
      <c r="H18" s="92"/>
      <c r="I18" s="92"/>
      <c r="J18" s="92"/>
      <c r="K18" s="93"/>
      <c r="L18" s="93"/>
      <c r="M18" s="93"/>
      <c r="N18" s="93"/>
      <c r="O18" s="93"/>
      <c r="P18" s="93"/>
    </row>
    <row r="19" spans="1:16" s="45" customFormat="1" ht="13.5">
      <c r="A19" s="37">
        <v>1</v>
      </c>
      <c r="B19" s="57"/>
      <c r="C19" s="65" t="s">
        <v>68</v>
      </c>
      <c r="D19" s="66" t="s">
        <v>9</v>
      </c>
      <c r="E19" s="260">
        <v>14</v>
      </c>
      <c r="F19" s="177"/>
      <c r="G19" s="177"/>
      <c r="H19" s="42"/>
      <c r="I19" s="42"/>
      <c r="J19" s="42"/>
      <c r="K19" s="43"/>
      <c r="L19" s="44"/>
      <c r="M19" s="44"/>
      <c r="N19" s="44"/>
      <c r="O19" s="44"/>
      <c r="P19" s="43"/>
    </row>
    <row r="20" spans="1:16" s="45" customFormat="1" ht="13.5">
      <c r="A20" s="37">
        <v>2</v>
      </c>
      <c r="B20" s="57"/>
      <c r="C20" s="67" t="s">
        <v>69</v>
      </c>
      <c r="D20" s="66" t="s">
        <v>9</v>
      </c>
      <c r="E20" s="260">
        <v>14</v>
      </c>
      <c r="F20" s="177"/>
      <c r="G20" s="177"/>
      <c r="H20" s="42"/>
      <c r="I20" s="42"/>
      <c r="J20" s="42"/>
      <c r="K20" s="43"/>
      <c r="L20" s="44"/>
      <c r="M20" s="44"/>
      <c r="N20" s="44"/>
      <c r="O20" s="44"/>
      <c r="P20" s="43"/>
    </row>
    <row r="21" spans="1:16" s="45" customFormat="1" ht="13.5">
      <c r="A21" s="37">
        <v>3</v>
      </c>
      <c r="B21" s="57"/>
      <c r="C21" s="67" t="s">
        <v>70</v>
      </c>
      <c r="D21" s="66" t="s">
        <v>9</v>
      </c>
      <c r="E21" s="260">
        <v>14</v>
      </c>
      <c r="F21" s="177"/>
      <c r="G21" s="177"/>
      <c r="H21" s="42"/>
      <c r="I21" s="42"/>
      <c r="J21" s="42"/>
      <c r="K21" s="43"/>
      <c r="L21" s="44"/>
      <c r="M21" s="44"/>
      <c r="N21" s="44"/>
      <c r="O21" s="44"/>
      <c r="P21" s="43"/>
    </row>
    <row r="22" spans="1:16" s="45" customFormat="1" ht="13.5">
      <c r="A22" s="37">
        <v>4</v>
      </c>
      <c r="B22" s="57"/>
      <c r="C22" s="65" t="s">
        <v>71</v>
      </c>
      <c r="D22" s="66" t="s">
        <v>14</v>
      </c>
      <c r="E22" s="260">
        <v>0.9</v>
      </c>
      <c r="F22" s="177"/>
      <c r="G22" s="177"/>
      <c r="H22" s="42"/>
      <c r="I22" s="42"/>
      <c r="J22" s="42"/>
      <c r="K22" s="43"/>
      <c r="L22" s="44"/>
      <c r="M22" s="44"/>
      <c r="N22" s="44"/>
      <c r="O22" s="44"/>
      <c r="P22" s="43"/>
    </row>
    <row r="23" spans="1:16" s="45" customFormat="1" ht="13.5">
      <c r="A23" s="37">
        <v>5</v>
      </c>
      <c r="B23" s="57"/>
      <c r="C23" s="67" t="s">
        <v>748</v>
      </c>
      <c r="D23" s="66" t="s">
        <v>14</v>
      </c>
      <c r="E23" s="260">
        <v>0.93</v>
      </c>
      <c r="F23" s="177"/>
      <c r="G23" s="177"/>
      <c r="H23" s="42"/>
      <c r="I23" s="42"/>
      <c r="J23" s="42"/>
      <c r="K23" s="43"/>
      <c r="L23" s="44"/>
      <c r="M23" s="44"/>
      <c r="N23" s="44"/>
      <c r="O23" s="44"/>
      <c r="P23" s="43"/>
    </row>
    <row r="24" spans="1:16" s="45" customFormat="1" ht="13.5">
      <c r="A24" s="37">
        <v>6</v>
      </c>
      <c r="B24" s="57"/>
      <c r="C24" s="67" t="s">
        <v>741</v>
      </c>
      <c r="D24" s="66" t="s">
        <v>6</v>
      </c>
      <c r="E24" s="260">
        <v>1</v>
      </c>
      <c r="F24" s="177"/>
      <c r="G24" s="177"/>
      <c r="H24" s="42"/>
      <c r="I24" s="42"/>
      <c r="J24" s="42"/>
      <c r="K24" s="43"/>
      <c r="L24" s="44"/>
      <c r="M24" s="44"/>
      <c r="N24" s="44"/>
      <c r="O24" s="44"/>
      <c r="P24" s="43"/>
    </row>
    <row r="25" spans="1:16" s="45" customFormat="1" ht="13.5">
      <c r="A25" s="37">
        <v>7</v>
      </c>
      <c r="B25" s="57"/>
      <c r="C25" s="67" t="s">
        <v>72</v>
      </c>
      <c r="D25" s="66" t="s">
        <v>6</v>
      </c>
      <c r="E25" s="260">
        <v>1</v>
      </c>
      <c r="F25" s="177"/>
      <c r="G25" s="177"/>
      <c r="H25" s="42"/>
      <c r="I25" s="42"/>
      <c r="J25" s="42"/>
      <c r="K25" s="43"/>
      <c r="L25" s="44"/>
      <c r="M25" s="44"/>
      <c r="N25" s="44"/>
      <c r="O25" s="44"/>
      <c r="P25" s="43"/>
    </row>
    <row r="26" spans="1:16" s="45" customFormat="1" ht="13.5">
      <c r="A26" s="37">
        <v>8</v>
      </c>
      <c r="B26" s="57"/>
      <c r="C26" s="65" t="s">
        <v>811</v>
      </c>
      <c r="D26" s="66" t="s">
        <v>9</v>
      </c>
      <c r="E26" s="260">
        <v>36.75</v>
      </c>
      <c r="F26" s="177"/>
      <c r="G26" s="177"/>
      <c r="H26" s="42"/>
      <c r="I26" s="42"/>
      <c r="J26" s="42"/>
      <c r="K26" s="43"/>
      <c r="L26" s="44"/>
      <c r="M26" s="44"/>
      <c r="N26" s="44"/>
      <c r="O26" s="44"/>
      <c r="P26" s="43"/>
    </row>
    <row r="27" spans="1:16" s="45" customFormat="1" ht="13.5">
      <c r="A27" s="37">
        <v>9</v>
      </c>
      <c r="B27" s="57"/>
      <c r="C27" s="67" t="s">
        <v>77</v>
      </c>
      <c r="D27" s="66" t="s">
        <v>11</v>
      </c>
      <c r="E27" s="260">
        <v>9.89</v>
      </c>
      <c r="F27" s="177"/>
      <c r="G27" s="177"/>
      <c r="H27" s="42"/>
      <c r="I27" s="42"/>
      <c r="J27" s="42"/>
      <c r="K27" s="43"/>
      <c r="L27" s="44"/>
      <c r="M27" s="44"/>
      <c r="N27" s="44"/>
      <c r="O27" s="44"/>
      <c r="P27" s="43"/>
    </row>
    <row r="28" spans="1:16" s="45" customFormat="1" ht="13.5">
      <c r="A28" s="37">
        <v>10</v>
      </c>
      <c r="B28" s="57"/>
      <c r="C28" s="49" t="s">
        <v>74</v>
      </c>
      <c r="D28" s="48" t="s">
        <v>4</v>
      </c>
      <c r="E28" s="51">
        <v>2</v>
      </c>
      <c r="F28" s="177"/>
      <c r="G28" s="177"/>
      <c r="H28" s="42"/>
      <c r="I28" s="42"/>
      <c r="J28" s="42"/>
      <c r="K28" s="43"/>
      <c r="L28" s="44"/>
      <c r="M28" s="44"/>
      <c r="N28" s="44"/>
      <c r="O28" s="44"/>
      <c r="P28" s="43"/>
    </row>
    <row r="29" spans="1:16" s="45" customFormat="1" ht="13.5">
      <c r="A29" s="37">
        <v>11</v>
      </c>
      <c r="B29" s="57"/>
      <c r="C29" s="67" t="s">
        <v>75</v>
      </c>
      <c r="D29" s="66" t="s">
        <v>76</v>
      </c>
      <c r="E29" s="260">
        <v>3</v>
      </c>
      <c r="F29" s="177"/>
      <c r="G29" s="177"/>
      <c r="H29" s="42"/>
      <c r="I29" s="42"/>
      <c r="J29" s="42"/>
      <c r="K29" s="43"/>
      <c r="L29" s="44"/>
      <c r="M29" s="44"/>
      <c r="N29" s="44"/>
      <c r="O29" s="44"/>
      <c r="P29" s="43"/>
    </row>
    <row r="30" spans="1:16" s="45" customFormat="1" ht="13.5">
      <c r="A30" s="37">
        <v>12</v>
      </c>
      <c r="B30" s="57"/>
      <c r="C30" s="75" t="s">
        <v>98</v>
      </c>
      <c r="D30" s="76" t="s">
        <v>11</v>
      </c>
      <c r="E30" s="262">
        <v>0.04</v>
      </c>
      <c r="F30" s="177"/>
      <c r="G30" s="177"/>
      <c r="H30" s="61"/>
      <c r="I30" s="61"/>
      <c r="J30" s="61"/>
      <c r="K30" s="80"/>
      <c r="L30" s="44"/>
      <c r="M30" s="62"/>
      <c r="N30" s="62"/>
      <c r="O30" s="62"/>
      <c r="P30" s="80"/>
    </row>
    <row r="31" spans="1:16" s="45" customFormat="1" ht="13.5">
      <c r="A31" s="37">
        <v>13</v>
      </c>
      <c r="B31" s="57"/>
      <c r="C31" s="58" t="s">
        <v>91</v>
      </c>
      <c r="D31" s="59" t="s">
        <v>11</v>
      </c>
      <c r="E31" s="60">
        <v>18.38</v>
      </c>
      <c r="F31" s="177"/>
      <c r="G31" s="177"/>
      <c r="H31" s="61"/>
      <c r="I31" s="61"/>
      <c r="J31" s="61"/>
      <c r="K31" s="80"/>
      <c r="L31" s="44"/>
      <c r="M31" s="62"/>
      <c r="N31" s="62"/>
      <c r="O31" s="62"/>
      <c r="P31" s="80"/>
    </row>
    <row r="32" spans="1:16" s="45" customFormat="1" ht="13.5">
      <c r="A32" s="37">
        <v>14</v>
      </c>
      <c r="B32" s="57"/>
      <c r="C32" s="107" t="s">
        <v>656</v>
      </c>
      <c r="D32" s="55" t="s">
        <v>11</v>
      </c>
      <c r="E32" s="55">
        <v>22.98</v>
      </c>
      <c r="F32" s="177"/>
      <c r="G32" s="177"/>
      <c r="H32" s="55"/>
      <c r="I32" s="61"/>
      <c r="J32" s="55"/>
      <c r="K32" s="80"/>
      <c r="L32" s="44"/>
      <c r="M32" s="62"/>
      <c r="N32" s="62"/>
      <c r="O32" s="62"/>
      <c r="P32" s="80"/>
    </row>
    <row r="33" spans="1:16" s="45" customFormat="1" ht="13.5">
      <c r="A33" s="37">
        <v>15</v>
      </c>
      <c r="B33" s="57"/>
      <c r="C33" s="47" t="s">
        <v>92</v>
      </c>
      <c r="D33" s="64" t="s">
        <v>11</v>
      </c>
      <c r="E33" s="50">
        <v>9.19</v>
      </c>
      <c r="F33" s="177"/>
      <c r="G33" s="177"/>
      <c r="H33" s="42"/>
      <c r="I33" s="42"/>
      <c r="J33" s="42"/>
      <c r="K33" s="43"/>
      <c r="L33" s="44"/>
      <c r="M33" s="44"/>
      <c r="N33" s="44"/>
      <c r="O33" s="44"/>
      <c r="P33" s="43"/>
    </row>
    <row r="34" spans="1:16" s="45" customFormat="1" ht="13.5">
      <c r="A34" s="37">
        <v>16</v>
      </c>
      <c r="B34" s="57"/>
      <c r="C34" s="49" t="s">
        <v>657</v>
      </c>
      <c r="D34" s="64" t="s">
        <v>11</v>
      </c>
      <c r="E34" s="51">
        <v>12.41</v>
      </c>
      <c r="F34" s="177"/>
      <c r="G34" s="177"/>
      <c r="H34" s="42"/>
      <c r="I34" s="42"/>
      <c r="J34" s="42"/>
      <c r="K34" s="43"/>
      <c r="L34" s="44"/>
      <c r="M34" s="44"/>
      <c r="N34" s="44"/>
      <c r="O34" s="44"/>
      <c r="P34" s="43"/>
    </row>
    <row r="35" spans="1:16" s="45" customFormat="1" ht="13.5">
      <c r="A35" s="37">
        <v>17</v>
      </c>
      <c r="B35" s="57"/>
      <c r="C35" s="47" t="s">
        <v>804</v>
      </c>
      <c r="D35" s="48" t="s">
        <v>9</v>
      </c>
      <c r="E35" s="51">
        <v>36.75</v>
      </c>
      <c r="F35" s="177"/>
      <c r="G35" s="177"/>
      <c r="H35" s="42"/>
      <c r="I35" s="42"/>
      <c r="J35" s="42"/>
      <c r="K35" s="43"/>
      <c r="L35" s="44"/>
      <c r="M35" s="44"/>
      <c r="N35" s="44"/>
      <c r="O35" s="44"/>
      <c r="P35" s="43"/>
    </row>
    <row r="36" spans="1:16" s="45" customFormat="1" ht="14.25" thickBot="1">
      <c r="A36" s="278">
        <v>18</v>
      </c>
      <c r="B36" s="173"/>
      <c r="C36" s="313" t="s">
        <v>807</v>
      </c>
      <c r="D36" s="134" t="s">
        <v>9</v>
      </c>
      <c r="E36" s="135">
        <v>37.49</v>
      </c>
      <c r="F36" s="207"/>
      <c r="G36" s="207"/>
      <c r="H36" s="109"/>
      <c r="I36" s="109"/>
      <c r="J36" s="109"/>
      <c r="K36" s="110"/>
      <c r="L36" s="111"/>
      <c r="M36" s="111"/>
      <c r="N36" s="111"/>
      <c r="O36" s="111"/>
      <c r="P36" s="110"/>
    </row>
    <row r="37" spans="1:18" ht="13.5" customHeight="1" thickBot="1">
      <c r="A37" s="689" t="s">
        <v>1097</v>
      </c>
      <c r="B37" s="689"/>
      <c r="C37" s="689"/>
      <c r="D37" s="689"/>
      <c r="E37" s="689"/>
      <c r="F37" s="689"/>
      <c r="G37" s="689"/>
      <c r="H37" s="689"/>
      <c r="I37" s="689"/>
      <c r="J37" s="689"/>
      <c r="K37" s="421"/>
      <c r="L37" s="403"/>
      <c r="M37" s="403"/>
      <c r="N37" s="403"/>
      <c r="O37" s="403"/>
      <c r="P37" s="403"/>
      <c r="R37" s="78"/>
    </row>
    <row r="38" spans="1:18" ht="13.5" customHeight="1">
      <c r="A38" s="463"/>
      <c r="B38" s="463"/>
      <c r="C38" s="463"/>
      <c r="D38" s="463"/>
      <c r="E38" s="463"/>
      <c r="F38" s="463"/>
      <c r="G38" s="463"/>
      <c r="H38" s="463"/>
      <c r="I38" s="463"/>
      <c r="J38" s="463"/>
      <c r="K38" s="464"/>
      <c r="L38" s="465"/>
      <c r="M38" s="465"/>
      <c r="N38" s="465"/>
      <c r="O38" s="465"/>
      <c r="P38" s="465"/>
      <c r="R38" s="78"/>
    </row>
    <row r="39" spans="1:16" s="52" customFormat="1" ht="13.5" customHeight="1">
      <c r="A39" s="413" t="s">
        <v>1120</v>
      </c>
      <c r="B39" s="414"/>
      <c r="C39" s="414"/>
      <c r="D39" s="415"/>
      <c r="E39" s="415"/>
      <c r="F39" s="415"/>
      <c r="G39" s="415"/>
      <c r="H39" s="415"/>
      <c r="I39" s="415"/>
      <c r="J39" s="415"/>
      <c r="K39" s="415"/>
      <c r="L39" s="415"/>
      <c r="M39" s="415"/>
      <c r="N39" s="415"/>
      <c r="O39" s="415"/>
      <c r="P39" s="414"/>
    </row>
    <row r="40" spans="1:16" s="52" customFormat="1" ht="13.5" customHeight="1">
      <c r="A40" s="425"/>
      <c r="B40" s="426"/>
      <c r="C40" s="426"/>
      <c r="D40" s="154"/>
      <c r="E40" s="154"/>
      <c r="F40" s="154"/>
      <c r="G40" s="154"/>
      <c r="H40" s="154"/>
      <c r="I40" s="154"/>
      <c r="J40" s="154"/>
      <c r="K40" s="154"/>
      <c r="L40" s="154"/>
      <c r="M40" s="154"/>
      <c r="N40" s="154"/>
      <c r="O40" s="154"/>
      <c r="P40" s="426"/>
    </row>
    <row r="41" spans="1:9" ht="13.5" customHeight="1">
      <c r="A41" s="17" t="s">
        <v>31</v>
      </c>
      <c r="B41" s="679"/>
      <c r="C41" s="680"/>
      <c r="D41" s="680"/>
      <c r="E41" s="680"/>
      <c r="F41" s="680"/>
      <c r="G41" s="680"/>
      <c r="H41" s="680"/>
      <c r="I41" s="680"/>
    </row>
    <row r="42" spans="1:9" ht="15">
      <c r="A42" s="18"/>
      <c r="B42" s="660" t="s">
        <v>32</v>
      </c>
      <c r="C42" s="660"/>
      <c r="D42" s="660"/>
      <c r="E42" s="660"/>
      <c r="F42" s="660"/>
      <c r="G42" s="660"/>
      <c r="H42" s="660"/>
      <c r="I42" s="660"/>
    </row>
    <row r="43" spans="1:9" ht="13.5">
      <c r="A43"/>
      <c r="B43" s="1" t="s">
        <v>1102</v>
      </c>
      <c r="C43" s="1"/>
      <c r="D43" s="1"/>
      <c r="E43" s="1"/>
      <c r="F43" s="1"/>
      <c r="G43" s="1"/>
      <c r="H43" s="1"/>
      <c r="I43" s="1"/>
    </row>
    <row r="44" spans="1:9" ht="7.5" customHeight="1">
      <c r="A44" s="1"/>
      <c r="B44" s="1"/>
      <c r="C44" s="1"/>
      <c r="D44" s="1"/>
      <c r="E44" s="1"/>
      <c r="F44" s="1"/>
      <c r="G44" s="1"/>
      <c r="H44" s="1"/>
      <c r="I44" s="1"/>
    </row>
    <row r="45" spans="1:9" ht="15">
      <c r="A45" s="14" t="s">
        <v>33</v>
      </c>
      <c r="B45" s="679"/>
      <c r="C45" s="680"/>
      <c r="D45" s="680"/>
      <c r="E45" s="680"/>
      <c r="F45" s="680"/>
      <c r="G45" s="680"/>
      <c r="H45" s="680"/>
      <c r="I45" s="680"/>
    </row>
    <row r="46" spans="1:9" ht="9.75" customHeight="1">
      <c r="A46" s="1"/>
      <c r="B46" s="660" t="s">
        <v>32</v>
      </c>
      <c r="C46" s="660"/>
      <c r="D46" s="660"/>
      <c r="E46" s="660"/>
      <c r="F46" s="660"/>
      <c r="G46" s="660"/>
      <c r="H46" s="660"/>
      <c r="I46" s="660"/>
    </row>
    <row r="47" spans="1:9" ht="13.5">
      <c r="A47" s="1"/>
      <c r="B47" s="395" t="s">
        <v>1101</v>
      </c>
      <c r="C47" s="176"/>
      <c r="D47" s="176"/>
      <c r="E47" s="176"/>
      <c r="F47" s="176"/>
      <c r="G47" s="176"/>
      <c r="H47" s="176"/>
      <c r="I47" s="176"/>
    </row>
  </sheetData>
  <sheetProtection selectLockedCells="1" selectUnlockedCells="1"/>
  <mergeCells count="28">
    <mergeCell ref="A2:O2"/>
    <mergeCell ref="A3:O3"/>
    <mergeCell ref="A4:O4"/>
    <mergeCell ref="A37:J37"/>
    <mergeCell ref="H14:H16"/>
    <mergeCell ref="O14:O16"/>
    <mergeCell ref="A7:B7"/>
    <mergeCell ref="A8:B8"/>
    <mergeCell ref="A13:A16"/>
    <mergeCell ref="L13:P13"/>
    <mergeCell ref="B46:I46"/>
    <mergeCell ref="P14:P16"/>
    <mergeCell ref="B13:B16"/>
    <mergeCell ref="L14:L16"/>
    <mergeCell ref="H13:K13"/>
    <mergeCell ref="C13:C16"/>
    <mergeCell ref="D13:D16"/>
    <mergeCell ref="E13:E16"/>
    <mergeCell ref="B41:I41"/>
    <mergeCell ref="B45:I45"/>
    <mergeCell ref="B42:I42"/>
    <mergeCell ref="N14:N16"/>
    <mergeCell ref="M14:M16"/>
    <mergeCell ref="F13:F16"/>
    <mergeCell ref="G13:G16"/>
    <mergeCell ref="I14:I16"/>
    <mergeCell ref="J14:J16"/>
    <mergeCell ref="K14:K16"/>
  </mergeCells>
  <printOptions horizontalCentered="1"/>
  <pageMargins left="0.15748031496062992" right="0.15748031496062992" top="0.7874015748031497" bottom="0.3937007874015748" header="0.5118110236220472" footer="0"/>
  <pageSetup firstPageNumber="70" useFirstPageNumber="1" horizontalDpi="300" verticalDpi="300" orientation="landscape" paperSize="9" scale="80"/>
</worksheet>
</file>

<file path=xl/worksheets/sheet9.xml><?xml version="1.0" encoding="utf-8"?>
<worksheet xmlns="http://schemas.openxmlformats.org/spreadsheetml/2006/main" xmlns:r="http://schemas.openxmlformats.org/officeDocument/2006/relationships">
  <dimension ref="A1:P40"/>
  <sheetViews>
    <sheetView zoomScaleSheetLayoutView="100" zoomScalePageLayoutView="0" workbookViewId="0" topLeftCell="A1">
      <selection activeCell="A1" sqref="A1"/>
    </sheetView>
  </sheetViews>
  <sheetFormatPr defaultColWidth="9.140625" defaultRowHeight="12.75"/>
  <cols>
    <col min="1" max="1" width="11.00390625" style="53" customWidth="1"/>
    <col min="2" max="2" width="6.421875" style="22" customWidth="1"/>
    <col min="3" max="3" width="57.140625" style="22" customWidth="1"/>
    <col min="4" max="4" width="7.140625" style="36" customWidth="1"/>
    <col min="5" max="15" width="8.421875" style="36" customWidth="1"/>
    <col min="16" max="16" width="8.421875" style="22" customWidth="1"/>
    <col min="17" max="16384" width="9.140625" style="22" customWidth="1"/>
  </cols>
  <sheetData>
    <row r="1" spans="1:15" ht="13.5">
      <c r="A1" s="19"/>
      <c r="B1" s="20"/>
      <c r="C1" s="21"/>
      <c r="D1" s="20"/>
      <c r="E1" s="20"/>
      <c r="F1" s="20"/>
      <c r="G1" s="20"/>
      <c r="H1" s="22"/>
      <c r="I1" s="22"/>
      <c r="J1" s="22"/>
      <c r="K1" s="22"/>
      <c r="L1" s="22"/>
      <c r="M1" s="22"/>
      <c r="N1" s="22"/>
      <c r="O1" s="22"/>
    </row>
    <row r="2" spans="1:16" ht="18">
      <c r="A2" s="690" t="s">
        <v>35</v>
      </c>
      <c r="B2" s="690"/>
      <c r="C2" s="690"/>
      <c r="D2" s="690"/>
      <c r="E2" s="690"/>
      <c r="F2" s="690"/>
      <c r="G2" s="690"/>
      <c r="H2" s="690"/>
      <c r="I2" s="690"/>
      <c r="J2" s="690"/>
      <c r="K2" s="690"/>
      <c r="L2" s="690"/>
      <c r="M2" s="690"/>
      <c r="N2" s="690"/>
      <c r="O2" s="690"/>
      <c r="P2" s="150"/>
    </row>
    <row r="3" spans="1:16" ht="18">
      <c r="A3" s="691" t="e">
        <f>Kopsavilkums!#REF!</f>
        <v>#REF!</v>
      </c>
      <c r="B3" s="692"/>
      <c r="C3" s="692"/>
      <c r="D3" s="692"/>
      <c r="E3" s="692"/>
      <c r="F3" s="692"/>
      <c r="G3" s="692"/>
      <c r="H3" s="692"/>
      <c r="I3" s="692"/>
      <c r="J3" s="692"/>
      <c r="K3" s="692"/>
      <c r="L3" s="692"/>
      <c r="M3" s="692"/>
      <c r="N3" s="692"/>
      <c r="O3" s="692"/>
      <c r="P3" s="151"/>
    </row>
    <row r="4" spans="1:16" ht="13.5">
      <c r="A4" s="693" t="s">
        <v>1141</v>
      </c>
      <c r="B4" s="693"/>
      <c r="C4" s="693"/>
      <c r="D4" s="693"/>
      <c r="E4" s="693"/>
      <c r="F4" s="693"/>
      <c r="G4" s="693"/>
      <c r="H4" s="693"/>
      <c r="I4" s="693"/>
      <c r="J4" s="693"/>
      <c r="K4" s="693"/>
      <c r="L4" s="693"/>
      <c r="M4" s="693"/>
      <c r="N4" s="693"/>
      <c r="O4" s="693"/>
      <c r="P4" s="124"/>
    </row>
    <row r="5" spans="1:16" ht="13.5">
      <c r="A5" s="124"/>
      <c r="B5" s="124"/>
      <c r="C5" s="124"/>
      <c r="D5" s="124"/>
      <c r="E5" s="124"/>
      <c r="F5" s="124"/>
      <c r="G5" s="124"/>
      <c r="H5" s="124"/>
      <c r="I5" s="124"/>
      <c r="J5" s="124"/>
      <c r="K5" s="124"/>
      <c r="L5" s="124"/>
      <c r="M5" s="124"/>
      <c r="N5" s="124"/>
      <c r="O5" s="124"/>
      <c r="P5" s="124"/>
    </row>
    <row r="6" spans="1:15" ht="13.5">
      <c r="A6" s="394" t="s">
        <v>1098</v>
      </c>
      <c r="B6" s="20"/>
      <c r="C6" s="396" t="s">
        <v>229</v>
      </c>
      <c r="D6" s="23"/>
      <c r="E6" s="23"/>
      <c r="F6" s="23"/>
      <c r="G6" s="23"/>
      <c r="H6" s="22"/>
      <c r="I6" s="22"/>
      <c r="J6" s="22"/>
      <c r="K6" s="22"/>
      <c r="L6" s="22"/>
      <c r="M6" s="22"/>
      <c r="N6" s="22"/>
      <c r="O6" s="22"/>
    </row>
    <row r="7" spans="1:7" s="25" customFormat="1" ht="13.5">
      <c r="A7" s="686" t="s">
        <v>1142</v>
      </c>
      <c r="B7" s="686"/>
      <c r="C7" s="148" t="s">
        <v>1104</v>
      </c>
      <c r="D7" s="24"/>
      <c r="E7" s="24"/>
      <c r="F7" s="24"/>
      <c r="G7" s="24"/>
    </row>
    <row r="8" spans="1:7" s="25" customFormat="1" ht="27">
      <c r="A8" s="686" t="s">
        <v>1143</v>
      </c>
      <c r="B8" s="686"/>
      <c r="C8" s="149" t="s">
        <v>230</v>
      </c>
      <c r="D8" s="24"/>
      <c r="E8" s="24"/>
      <c r="F8" s="24"/>
      <c r="G8" s="24"/>
    </row>
    <row r="9" spans="1:15" ht="13.5">
      <c r="A9" s="296" t="s">
        <v>1103</v>
      </c>
      <c r="B9" s="147"/>
      <c r="C9" s="149"/>
      <c r="D9" s="28"/>
      <c r="E9" s="28"/>
      <c r="F9" s="28"/>
      <c r="G9" s="28"/>
      <c r="H9" s="20"/>
      <c r="I9" s="20"/>
      <c r="J9" s="20"/>
      <c r="K9" s="20"/>
      <c r="L9" s="20"/>
      <c r="M9" s="29"/>
      <c r="N9" s="20"/>
      <c r="O9" s="30"/>
    </row>
    <row r="10" spans="1:15" ht="13.5">
      <c r="A10" s="146"/>
      <c r="B10" s="147"/>
      <c r="C10" s="254"/>
      <c r="D10" s="28"/>
      <c r="E10" s="28"/>
      <c r="F10" s="28"/>
      <c r="G10" s="28"/>
      <c r="H10" s="20"/>
      <c r="I10" s="20"/>
      <c r="J10" s="20"/>
      <c r="K10" s="20"/>
      <c r="L10" s="20"/>
      <c r="M10" s="29"/>
      <c r="N10" s="20"/>
      <c r="O10" s="30"/>
    </row>
    <row r="11" spans="1:16" ht="13.5">
      <c r="A11" s="392" t="s">
        <v>1099</v>
      </c>
      <c r="B11" s="31"/>
      <c r="C11" s="254"/>
      <c r="D11" s="28"/>
      <c r="E11" s="28"/>
      <c r="F11" s="28"/>
      <c r="G11" s="28"/>
      <c r="H11" s="20"/>
      <c r="I11" s="20"/>
      <c r="J11" s="20"/>
      <c r="K11" s="20"/>
      <c r="L11" s="20"/>
      <c r="M11" s="29"/>
      <c r="N11" s="22"/>
      <c r="O11" s="32"/>
      <c r="P11" s="393" t="s">
        <v>1100</v>
      </c>
    </row>
    <row r="12" spans="1:16" ht="13.5">
      <c r="A12" s="392"/>
      <c r="B12" s="31"/>
      <c r="C12" s="254"/>
      <c r="D12" s="28"/>
      <c r="E12" s="28"/>
      <c r="F12" s="28"/>
      <c r="G12" s="28"/>
      <c r="H12" s="20"/>
      <c r="I12" s="20"/>
      <c r="J12" s="20"/>
      <c r="K12" s="20"/>
      <c r="L12" s="20"/>
      <c r="M12" s="29"/>
      <c r="N12" s="22"/>
      <c r="O12" s="32"/>
      <c r="P12" s="393"/>
    </row>
    <row r="13" spans="1:16" ht="12.75" customHeight="1">
      <c r="A13" s="688" t="s">
        <v>1144</v>
      </c>
      <c r="B13" s="687" t="s">
        <v>1149</v>
      </c>
      <c r="C13" s="687" t="s">
        <v>1150</v>
      </c>
      <c r="D13" s="681" t="s">
        <v>1151</v>
      </c>
      <c r="E13" s="687" t="s">
        <v>1152</v>
      </c>
      <c r="F13" s="683" t="s">
        <v>593</v>
      </c>
      <c r="G13" s="683" t="s">
        <v>594</v>
      </c>
      <c r="H13" s="687" t="s">
        <v>793</v>
      </c>
      <c r="I13" s="687"/>
      <c r="J13" s="687"/>
      <c r="K13" s="687"/>
      <c r="L13" s="676" t="s">
        <v>795</v>
      </c>
      <c r="M13" s="677"/>
      <c r="N13" s="677"/>
      <c r="O13" s="677"/>
      <c r="P13" s="678"/>
    </row>
    <row r="14" spans="1:16" ht="20.25" customHeight="1">
      <c r="A14" s="688"/>
      <c r="B14" s="687"/>
      <c r="C14" s="687"/>
      <c r="D14" s="681"/>
      <c r="E14" s="687"/>
      <c r="F14" s="684"/>
      <c r="G14" s="684"/>
      <c r="H14" s="681" t="s">
        <v>1153</v>
      </c>
      <c r="I14" s="681" t="s">
        <v>1154</v>
      </c>
      <c r="J14" s="681" t="s">
        <v>0</v>
      </c>
      <c r="K14" s="681" t="s">
        <v>1</v>
      </c>
      <c r="L14" s="683" t="s">
        <v>595</v>
      </c>
      <c r="M14" s="682" t="s">
        <v>1153</v>
      </c>
      <c r="N14" s="681" t="s">
        <v>1154</v>
      </c>
      <c r="O14" s="681" t="s">
        <v>0</v>
      </c>
      <c r="P14" s="681" t="s">
        <v>2</v>
      </c>
    </row>
    <row r="15" spans="1:16" ht="20.25" customHeight="1">
      <c r="A15" s="688"/>
      <c r="B15" s="687"/>
      <c r="C15" s="687"/>
      <c r="D15" s="681"/>
      <c r="E15" s="687"/>
      <c r="F15" s="684"/>
      <c r="G15" s="684"/>
      <c r="H15" s="681"/>
      <c r="I15" s="681"/>
      <c r="J15" s="681"/>
      <c r="K15" s="681"/>
      <c r="L15" s="684"/>
      <c r="M15" s="682"/>
      <c r="N15" s="681"/>
      <c r="O15" s="681"/>
      <c r="P15" s="681"/>
    </row>
    <row r="16" spans="1:16" ht="20.25" customHeight="1">
      <c r="A16" s="688"/>
      <c r="B16" s="687"/>
      <c r="C16" s="687"/>
      <c r="D16" s="681"/>
      <c r="E16" s="687"/>
      <c r="F16" s="685"/>
      <c r="G16" s="685"/>
      <c r="H16" s="681"/>
      <c r="I16" s="681"/>
      <c r="J16" s="681"/>
      <c r="K16" s="681"/>
      <c r="L16" s="685"/>
      <c r="M16" s="682"/>
      <c r="N16" s="681"/>
      <c r="O16" s="681"/>
      <c r="P16" s="681"/>
    </row>
    <row r="17" spans="1:16" s="36" customFormat="1" ht="13.5">
      <c r="A17" s="34">
        <v>1</v>
      </c>
      <c r="B17" s="35">
        <v>2</v>
      </c>
      <c r="C17" s="34">
        <v>3</v>
      </c>
      <c r="D17" s="35">
        <v>4</v>
      </c>
      <c r="E17" s="34">
        <v>5</v>
      </c>
      <c r="F17" s="35">
        <v>6</v>
      </c>
      <c r="G17" s="34">
        <v>7</v>
      </c>
      <c r="H17" s="35">
        <v>8</v>
      </c>
      <c r="I17" s="34">
        <v>9</v>
      </c>
      <c r="J17" s="35">
        <v>10</v>
      </c>
      <c r="K17" s="34">
        <v>11</v>
      </c>
      <c r="L17" s="35">
        <v>12</v>
      </c>
      <c r="M17" s="34">
        <v>13</v>
      </c>
      <c r="N17" s="35">
        <v>14</v>
      </c>
      <c r="O17" s="34">
        <v>15</v>
      </c>
      <c r="P17" s="35">
        <v>16</v>
      </c>
    </row>
    <row r="18" spans="1:16" s="45" customFormat="1" ht="13.5">
      <c r="A18" s="82"/>
      <c r="B18" s="90"/>
      <c r="C18" s="101" t="e">
        <f>A3</f>
        <v>#REF!</v>
      </c>
      <c r="D18" s="83"/>
      <c r="E18" s="104"/>
      <c r="F18" s="104"/>
      <c r="G18" s="104"/>
      <c r="H18" s="92"/>
      <c r="I18" s="92"/>
      <c r="J18" s="92"/>
      <c r="K18" s="93"/>
      <c r="L18" s="93"/>
      <c r="M18" s="93"/>
      <c r="N18" s="93"/>
      <c r="O18" s="93"/>
      <c r="P18" s="93"/>
    </row>
    <row r="19" spans="1:16" s="45" customFormat="1" ht="13.5">
      <c r="A19" s="37">
        <v>1</v>
      </c>
      <c r="B19" s="57"/>
      <c r="C19" s="41" t="s">
        <v>105</v>
      </c>
      <c r="D19" s="38" t="s">
        <v>11</v>
      </c>
      <c r="E19" s="256">
        <v>1.62</v>
      </c>
      <c r="F19" s="177"/>
      <c r="G19" s="177"/>
      <c r="H19" s="42"/>
      <c r="I19" s="79"/>
      <c r="J19" s="42"/>
      <c r="K19" s="43"/>
      <c r="L19" s="43"/>
      <c r="M19" s="44"/>
      <c r="N19" s="44"/>
      <c r="O19" s="44"/>
      <c r="P19" s="43"/>
    </row>
    <row r="20" spans="1:16" s="45" customFormat="1" ht="13.5">
      <c r="A20" s="71">
        <v>2</v>
      </c>
      <c r="B20" s="57"/>
      <c r="C20" s="120" t="s">
        <v>106</v>
      </c>
      <c r="D20" s="38" t="s">
        <v>11</v>
      </c>
      <c r="E20" s="256">
        <v>0.5</v>
      </c>
      <c r="F20" s="177"/>
      <c r="G20" s="177"/>
      <c r="H20" s="42"/>
      <c r="I20" s="79"/>
      <c r="J20" s="42"/>
      <c r="K20" s="43"/>
      <c r="L20" s="43"/>
      <c r="M20" s="44"/>
      <c r="N20" s="44"/>
      <c r="O20" s="44"/>
      <c r="P20" s="43"/>
    </row>
    <row r="21" spans="1:16" s="45" customFormat="1" ht="13.5">
      <c r="A21" s="37">
        <v>3</v>
      </c>
      <c r="B21" s="57"/>
      <c r="C21" s="120" t="s">
        <v>108</v>
      </c>
      <c r="D21" s="38" t="s">
        <v>11</v>
      </c>
      <c r="E21" s="256">
        <v>1</v>
      </c>
      <c r="F21" s="177"/>
      <c r="G21" s="177"/>
      <c r="H21" s="42"/>
      <c r="I21" s="79"/>
      <c r="J21" s="42"/>
      <c r="K21" s="43"/>
      <c r="L21" s="43"/>
      <c r="M21" s="44"/>
      <c r="N21" s="44"/>
      <c r="O21" s="44"/>
      <c r="P21" s="43"/>
    </row>
    <row r="22" spans="1:16" s="45" customFormat="1" ht="13.5">
      <c r="A22" s="71">
        <v>4</v>
      </c>
      <c r="B22" s="57"/>
      <c r="C22" s="120" t="s">
        <v>107</v>
      </c>
      <c r="D22" s="38" t="s">
        <v>11</v>
      </c>
      <c r="E22" s="256">
        <v>0.12</v>
      </c>
      <c r="F22" s="177"/>
      <c r="G22" s="177"/>
      <c r="H22" s="42"/>
      <c r="I22" s="79"/>
      <c r="J22" s="42"/>
      <c r="K22" s="43"/>
      <c r="L22" s="43"/>
      <c r="M22" s="44"/>
      <c r="N22" s="44"/>
      <c r="O22" s="44"/>
      <c r="P22" s="43"/>
    </row>
    <row r="23" spans="1:16" s="45" customFormat="1" ht="13.5">
      <c r="A23" s="37">
        <v>5</v>
      </c>
      <c r="B23" s="57"/>
      <c r="C23" s="120" t="s">
        <v>109</v>
      </c>
      <c r="D23" s="72" t="s">
        <v>4</v>
      </c>
      <c r="E23" s="256">
        <v>36</v>
      </c>
      <c r="F23" s="177"/>
      <c r="G23" s="177"/>
      <c r="H23" s="42"/>
      <c r="I23" s="79"/>
      <c r="J23" s="42"/>
      <c r="K23" s="43"/>
      <c r="L23" s="43"/>
      <c r="M23" s="44"/>
      <c r="N23" s="44"/>
      <c r="O23" s="44"/>
      <c r="P23" s="43"/>
    </row>
    <row r="24" spans="1:16" s="45" customFormat="1" ht="16.5" customHeight="1">
      <c r="A24" s="71">
        <v>6</v>
      </c>
      <c r="B24" s="57"/>
      <c r="C24" s="120" t="s">
        <v>812</v>
      </c>
      <c r="D24" s="72" t="s">
        <v>4</v>
      </c>
      <c r="E24" s="256">
        <v>144</v>
      </c>
      <c r="F24" s="177"/>
      <c r="G24" s="177"/>
      <c r="H24" s="42"/>
      <c r="I24" s="79"/>
      <c r="J24" s="42"/>
      <c r="K24" s="43"/>
      <c r="L24" s="43"/>
      <c r="M24" s="44"/>
      <c r="N24" s="44"/>
      <c r="O24" s="44"/>
      <c r="P24" s="43"/>
    </row>
    <row r="25" spans="1:16" s="45" customFormat="1" ht="13.5">
      <c r="A25" s="37">
        <v>7</v>
      </c>
      <c r="B25" s="57"/>
      <c r="C25" s="65" t="s">
        <v>659</v>
      </c>
      <c r="D25" s="66" t="s">
        <v>11</v>
      </c>
      <c r="E25" s="260">
        <v>0.14</v>
      </c>
      <c r="F25" s="177"/>
      <c r="G25" s="177"/>
      <c r="H25" s="42"/>
      <c r="I25" s="42"/>
      <c r="J25" s="42"/>
      <c r="K25" s="43"/>
      <c r="L25" s="43"/>
      <c r="M25" s="44"/>
      <c r="N25" s="44"/>
      <c r="O25" s="44"/>
      <c r="P25" s="43"/>
    </row>
    <row r="26" spans="1:16" s="45" customFormat="1" ht="13.5">
      <c r="A26" s="71">
        <v>8</v>
      </c>
      <c r="B26" s="57"/>
      <c r="C26" s="67" t="s">
        <v>660</v>
      </c>
      <c r="D26" s="66" t="s">
        <v>11</v>
      </c>
      <c r="E26" s="260">
        <v>0.31</v>
      </c>
      <c r="F26" s="177"/>
      <c r="G26" s="177"/>
      <c r="H26" s="42"/>
      <c r="I26" s="42"/>
      <c r="J26" s="42"/>
      <c r="K26" s="43"/>
      <c r="L26" s="43"/>
      <c r="M26" s="44"/>
      <c r="N26" s="44"/>
      <c r="O26" s="44"/>
      <c r="P26" s="43"/>
    </row>
    <row r="27" spans="1:16" s="45" customFormat="1" ht="14.25" thickBot="1">
      <c r="A27" s="314">
        <v>9</v>
      </c>
      <c r="B27" s="173"/>
      <c r="C27" s="315" t="s">
        <v>661</v>
      </c>
      <c r="D27" s="316" t="s">
        <v>123</v>
      </c>
      <c r="E27" s="317">
        <v>1</v>
      </c>
      <c r="F27" s="226"/>
      <c r="G27" s="226"/>
      <c r="H27" s="318"/>
      <c r="I27" s="318"/>
      <c r="J27" s="318"/>
      <c r="K27" s="110"/>
      <c r="L27" s="110"/>
      <c r="M27" s="111"/>
      <c r="N27" s="111"/>
      <c r="O27" s="111"/>
      <c r="P27" s="110"/>
    </row>
    <row r="28" spans="1:16" ht="13.5" customHeight="1" thickBot="1">
      <c r="A28" s="689" t="s">
        <v>1097</v>
      </c>
      <c r="B28" s="689"/>
      <c r="C28" s="689"/>
      <c r="D28" s="689"/>
      <c r="E28" s="689"/>
      <c r="F28" s="689"/>
      <c r="G28" s="689"/>
      <c r="H28" s="689"/>
      <c r="I28" s="689"/>
      <c r="J28" s="689"/>
      <c r="K28" s="421"/>
      <c r="L28" s="403"/>
      <c r="M28" s="403"/>
      <c r="N28" s="403"/>
      <c r="O28" s="403"/>
      <c r="P28" s="403"/>
    </row>
    <row r="29" ht="10.5" customHeight="1"/>
    <row r="30" spans="1:16" ht="13.5">
      <c r="A30" s="702" t="s">
        <v>995</v>
      </c>
      <c r="B30" s="702"/>
      <c r="C30" s="702"/>
      <c r="D30" s="702"/>
      <c r="E30" s="702"/>
      <c r="F30" s="702"/>
      <c r="G30" s="702"/>
      <c r="H30" s="702"/>
      <c r="I30" s="702"/>
      <c r="J30" s="702"/>
      <c r="K30" s="702"/>
      <c r="L30" s="702"/>
      <c r="M30" s="702"/>
      <c r="N30" s="702"/>
      <c r="O30" s="702"/>
      <c r="P30" s="702"/>
    </row>
    <row r="31" spans="1:16" ht="13.5">
      <c r="A31" s="702" t="s">
        <v>996</v>
      </c>
      <c r="B31" s="702"/>
      <c r="C31" s="702"/>
      <c r="D31" s="702"/>
      <c r="E31" s="702"/>
      <c r="F31" s="702"/>
      <c r="G31" s="702"/>
      <c r="H31" s="702"/>
      <c r="I31" s="702"/>
      <c r="J31" s="702"/>
      <c r="K31" s="702"/>
      <c r="L31" s="702"/>
      <c r="M31" s="702"/>
      <c r="N31" s="702"/>
      <c r="O31" s="702"/>
      <c r="P31" s="702"/>
    </row>
    <row r="32" spans="1:16" ht="13.5">
      <c r="A32" s="430" t="s">
        <v>1120</v>
      </c>
      <c r="B32" s="431"/>
      <c r="C32" s="431"/>
      <c r="D32" s="432"/>
      <c r="E32" s="432"/>
      <c r="F32" s="432"/>
      <c r="G32" s="432"/>
      <c r="H32" s="432"/>
      <c r="I32" s="432"/>
      <c r="J32" s="432"/>
      <c r="K32" s="432"/>
      <c r="L32" s="432"/>
      <c r="M32" s="432"/>
      <c r="N32" s="432"/>
      <c r="O32" s="432"/>
      <c r="P32" s="431"/>
    </row>
    <row r="33" spans="1:16" ht="13.5">
      <c r="A33" s="425"/>
      <c r="B33" s="426"/>
      <c r="C33" s="426"/>
      <c r="D33" s="154"/>
      <c r="E33" s="154"/>
      <c r="F33" s="154"/>
      <c r="G33" s="154"/>
      <c r="H33" s="154"/>
      <c r="I33" s="154"/>
      <c r="J33" s="154"/>
      <c r="K33" s="154"/>
      <c r="L33" s="154"/>
      <c r="M33" s="154"/>
      <c r="N33" s="154"/>
      <c r="O33" s="154"/>
      <c r="P33" s="426"/>
    </row>
    <row r="34" spans="1:9" ht="15">
      <c r="A34" s="17" t="s">
        <v>31</v>
      </c>
      <c r="B34" s="679"/>
      <c r="C34" s="680"/>
      <c r="D34" s="680"/>
      <c r="E34" s="680"/>
      <c r="F34" s="680"/>
      <c r="G34" s="680"/>
      <c r="H34" s="680"/>
      <c r="I34" s="680"/>
    </row>
    <row r="35" spans="1:9" ht="15">
      <c r="A35" s="18"/>
      <c r="B35" s="660" t="s">
        <v>32</v>
      </c>
      <c r="C35" s="660"/>
      <c r="D35" s="660"/>
      <c r="E35" s="660"/>
      <c r="F35" s="660"/>
      <c r="G35" s="660"/>
      <c r="H35" s="660"/>
      <c r="I35" s="660"/>
    </row>
    <row r="36" spans="1:9" ht="13.5">
      <c r="A36"/>
      <c r="B36" s="1" t="s">
        <v>1102</v>
      </c>
      <c r="C36" s="1"/>
      <c r="D36" s="1"/>
      <c r="E36" s="1"/>
      <c r="F36" s="1"/>
      <c r="G36" s="1"/>
      <c r="H36" s="1"/>
      <c r="I36" s="1"/>
    </row>
    <row r="37" spans="1:9" ht="13.5">
      <c r="A37" s="1"/>
      <c r="B37" s="1"/>
      <c r="C37" s="1"/>
      <c r="D37" s="1"/>
      <c r="E37" s="1"/>
      <c r="F37" s="1"/>
      <c r="G37" s="1"/>
      <c r="H37" s="1"/>
      <c r="I37" s="1"/>
    </row>
    <row r="38" spans="1:9" ht="15">
      <c r="A38" s="14" t="s">
        <v>33</v>
      </c>
      <c r="B38" s="679"/>
      <c r="C38" s="680"/>
      <c r="D38" s="680"/>
      <c r="E38" s="680"/>
      <c r="F38" s="680"/>
      <c r="G38" s="680"/>
      <c r="H38" s="680"/>
      <c r="I38" s="680"/>
    </row>
    <row r="39" spans="1:9" ht="13.5">
      <c r="A39" s="1"/>
      <c r="B39" s="660" t="s">
        <v>32</v>
      </c>
      <c r="C39" s="660"/>
      <c r="D39" s="660"/>
      <c r="E39" s="660"/>
      <c r="F39" s="660"/>
      <c r="G39" s="660"/>
      <c r="H39" s="660"/>
      <c r="I39" s="660"/>
    </row>
    <row r="40" spans="1:9" ht="13.5">
      <c r="A40" s="1"/>
      <c r="B40" s="395" t="s">
        <v>1101</v>
      </c>
      <c r="C40" s="176"/>
      <c r="D40" s="176"/>
      <c r="E40" s="176"/>
      <c r="F40" s="176"/>
      <c r="G40" s="176"/>
      <c r="H40" s="176"/>
      <c r="I40" s="176"/>
    </row>
  </sheetData>
  <sheetProtection selectLockedCells="1" selectUnlockedCells="1"/>
  <mergeCells count="30">
    <mergeCell ref="A2:O2"/>
    <mergeCell ref="A3:O3"/>
    <mergeCell ref="A4:O4"/>
    <mergeCell ref="H14:H16"/>
    <mergeCell ref="I14:I16"/>
    <mergeCell ref="A7:B7"/>
    <mergeCell ref="A8:B8"/>
    <mergeCell ref="G13:G16"/>
    <mergeCell ref="H13:K13"/>
    <mergeCell ref="K14:K16"/>
    <mergeCell ref="B39:I39"/>
    <mergeCell ref="N14:N16"/>
    <mergeCell ref="M14:M16"/>
    <mergeCell ref="F13:F16"/>
    <mergeCell ref="A30:P30"/>
    <mergeCell ref="A31:P31"/>
    <mergeCell ref="P14:P16"/>
    <mergeCell ref="B13:B16"/>
    <mergeCell ref="L14:L16"/>
    <mergeCell ref="O14:O16"/>
    <mergeCell ref="L13:P13"/>
    <mergeCell ref="J14:J16"/>
    <mergeCell ref="B35:I35"/>
    <mergeCell ref="B38:I38"/>
    <mergeCell ref="C13:C16"/>
    <mergeCell ref="D13:D16"/>
    <mergeCell ref="E13:E16"/>
    <mergeCell ref="A28:J28"/>
    <mergeCell ref="A13:A16"/>
    <mergeCell ref="B34:I34"/>
  </mergeCells>
  <printOptions horizontalCentered="1"/>
  <pageMargins left="0.15748031496062992" right="0.15748031496062992" top="0.7874015748031497" bottom="0.5905511811023623" header="0.5118110236220472" footer="0.5118110236220472"/>
  <pageSetup firstPageNumber="75" useFirstPageNumber="1"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Barinskis</dc:creator>
  <cp:keywords/>
  <dc:description/>
  <cp:lastModifiedBy>Girts</cp:lastModifiedBy>
  <cp:lastPrinted>2020-10-19T12:38:21Z</cp:lastPrinted>
  <dcterms:created xsi:type="dcterms:W3CDTF">2016-10-09T12:47:28Z</dcterms:created>
  <dcterms:modified xsi:type="dcterms:W3CDTF">2022-04-26T08:24:44Z</dcterms:modified>
  <cp:category/>
  <cp:version/>
  <cp:contentType/>
  <cp:contentStatus/>
</cp:coreProperties>
</file>